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vbwfs11.nvbw.local\DATEN\NVBW\umweltverbund\07_Klima_Mobil\01_Planung\01_Klimamobilitätspläne\08_Produkte\01_Vorlagen für Kommunen\Datenquellen\"/>
    </mc:Choice>
  </mc:AlternateContent>
  <xr:revisionPtr revIDLastSave="0" documentId="13_ncr:1_{108E571F-63B4-4DE2-8D32-553681DDFB1B}" xr6:coauthVersionLast="47" xr6:coauthVersionMax="47" xr10:uidLastSave="{00000000-0000-0000-0000-000000000000}"/>
  <bookViews>
    <workbookView xWindow="-110" yWindow="-110" windowWidth="19420" windowHeight="11500" xr2:uid="{B8387A95-61AB-44F6-9ED7-409995973A0F}"/>
  </bookViews>
  <sheets>
    <sheet name="Disclaimer" sheetId="5" r:id="rId1"/>
    <sheet name="Datenquellen" sheetId="1" r:id="rId2"/>
    <sheet name="Daten" sheetId="3" r:id="rId3"/>
    <sheet name="Namen" sheetId="7" state="hidden" r:id="rId4"/>
  </sheets>
  <definedNames>
    <definedName name="_xlnm._FilterDatabase" localSheetId="2" hidden="1">Daten!$A$3:$K$62</definedName>
    <definedName name="_xlnm._FilterDatabase" localSheetId="1" hidden="1">Datenquellen!$A$2:$E$2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 i="3" l="1"/>
  <c r="J23" i="3"/>
  <c r="I23" i="3"/>
  <c r="H23" i="3"/>
  <c r="G23" i="3"/>
  <c r="K39" i="3"/>
  <c r="J39" i="3"/>
  <c r="I39" i="3"/>
  <c r="H39" i="3"/>
  <c r="G39" i="3"/>
  <c r="K4" i="3"/>
  <c r="J4" i="3"/>
  <c r="I4" i="3"/>
  <c r="H4" i="3"/>
  <c r="G4" i="3"/>
  <c r="K14" i="3"/>
  <c r="J14" i="3"/>
  <c r="I14" i="3"/>
  <c r="H14" i="3"/>
  <c r="G14" i="3"/>
  <c r="K10" i="3"/>
  <c r="J10" i="3"/>
  <c r="I10" i="3"/>
  <c r="H10" i="3"/>
  <c r="G10" i="3"/>
  <c r="K61" i="3"/>
  <c r="J61" i="3"/>
  <c r="I61" i="3"/>
  <c r="H61" i="3"/>
  <c r="G61" i="3"/>
  <c r="K50" i="3"/>
  <c r="J50" i="3"/>
  <c r="I50" i="3"/>
  <c r="H50" i="3"/>
  <c r="G50" i="3"/>
  <c r="K49" i="3"/>
  <c r="J49" i="3"/>
  <c r="I49" i="3"/>
  <c r="H49" i="3"/>
  <c r="G49" i="3"/>
  <c r="K43" i="3"/>
  <c r="J43" i="3"/>
  <c r="I43" i="3"/>
  <c r="H43" i="3"/>
  <c r="G43" i="3"/>
  <c r="K42" i="3"/>
  <c r="J42" i="3"/>
  <c r="I42" i="3"/>
  <c r="H42" i="3"/>
  <c r="G42" i="3"/>
  <c r="K26" i="3"/>
  <c r="J26" i="3"/>
  <c r="I26" i="3"/>
  <c r="H26" i="3"/>
  <c r="G26" i="3"/>
  <c r="K19" i="3"/>
  <c r="J19" i="3"/>
  <c r="I19" i="3"/>
  <c r="H19" i="3"/>
  <c r="G19" i="3"/>
  <c r="K37" i="3"/>
  <c r="J37" i="3"/>
  <c r="I37" i="3"/>
  <c r="H37" i="3"/>
  <c r="G37" i="3"/>
  <c r="K18" i="3"/>
  <c r="J18" i="3"/>
  <c r="I18" i="3"/>
  <c r="H18" i="3"/>
  <c r="G18" i="3"/>
  <c r="K54" i="3"/>
  <c r="J54" i="3"/>
  <c r="I54" i="3"/>
  <c r="H54" i="3"/>
  <c r="G54" i="3"/>
  <c r="K57" i="3"/>
  <c r="J57" i="3"/>
  <c r="I57" i="3"/>
  <c r="H57" i="3"/>
  <c r="G57" i="3"/>
  <c r="K35" i="3"/>
  <c r="J35" i="3"/>
  <c r="I35" i="3"/>
  <c r="H35" i="3"/>
  <c r="G35" i="3"/>
  <c r="K34" i="3"/>
  <c r="J34" i="3"/>
  <c r="I34" i="3"/>
  <c r="H34" i="3"/>
  <c r="G34" i="3"/>
  <c r="K33" i="3"/>
  <c r="J33" i="3"/>
  <c r="I33" i="3"/>
  <c r="H33" i="3"/>
  <c r="G33" i="3"/>
  <c r="K15" i="3"/>
  <c r="J15" i="3"/>
  <c r="I15" i="3"/>
  <c r="H15" i="3"/>
  <c r="G15" i="3"/>
  <c r="K55" i="3"/>
  <c r="J55" i="3"/>
  <c r="I55" i="3"/>
  <c r="H55" i="3"/>
  <c r="G55" i="3"/>
  <c r="K56" i="3"/>
  <c r="J56" i="3"/>
  <c r="I56" i="3"/>
  <c r="H56" i="3"/>
  <c r="G56" i="3"/>
  <c r="K53" i="3"/>
  <c r="J53" i="3"/>
  <c r="I53" i="3"/>
  <c r="H53" i="3"/>
  <c r="G53" i="3"/>
  <c r="K45" i="3"/>
  <c r="J45" i="3"/>
  <c r="I45" i="3"/>
  <c r="H45" i="3"/>
  <c r="G45" i="3"/>
  <c r="K40" i="3"/>
  <c r="J40" i="3"/>
  <c r="I40" i="3"/>
  <c r="H40" i="3"/>
  <c r="G40" i="3"/>
  <c r="K38" i="3"/>
  <c r="J38" i="3"/>
  <c r="I38" i="3"/>
  <c r="H38" i="3"/>
  <c r="G38" i="3"/>
  <c r="K30" i="3"/>
  <c r="J30" i="3"/>
  <c r="I30" i="3"/>
  <c r="H30" i="3"/>
  <c r="G30" i="3"/>
  <c r="K24" i="3"/>
  <c r="J24" i="3"/>
  <c r="I24" i="3"/>
  <c r="H24" i="3"/>
  <c r="G24" i="3"/>
  <c r="K27" i="3"/>
  <c r="J27" i="3"/>
  <c r="I27" i="3"/>
  <c r="H27" i="3"/>
  <c r="G27" i="3"/>
  <c r="K46" i="3"/>
  <c r="J46" i="3"/>
  <c r="I46" i="3"/>
  <c r="H46" i="3"/>
  <c r="G46" i="3"/>
  <c r="K29" i="3"/>
  <c r="J29" i="3"/>
  <c r="I29" i="3"/>
  <c r="H29" i="3"/>
  <c r="G29" i="3"/>
  <c r="K32" i="3"/>
  <c r="J32" i="3"/>
  <c r="I32" i="3"/>
  <c r="H32" i="3"/>
  <c r="G32" i="3"/>
  <c r="K13" i="3"/>
  <c r="J13" i="3"/>
  <c r="I13" i="3"/>
  <c r="H13" i="3"/>
  <c r="G13" i="3"/>
  <c r="K60" i="3"/>
  <c r="J60" i="3"/>
  <c r="I60" i="3"/>
  <c r="H60" i="3"/>
  <c r="G60" i="3"/>
  <c r="K52" i="3"/>
  <c r="J52" i="3"/>
  <c r="I52" i="3"/>
  <c r="H52" i="3"/>
  <c r="G52" i="3"/>
  <c r="K22" i="3"/>
  <c r="J22" i="3"/>
  <c r="I22" i="3"/>
  <c r="H22" i="3"/>
  <c r="G22" i="3"/>
  <c r="K21" i="3"/>
  <c r="J21" i="3"/>
  <c r="I21" i="3"/>
  <c r="H21" i="3"/>
  <c r="G21" i="3"/>
  <c r="K17" i="3"/>
  <c r="J17" i="3"/>
  <c r="I17" i="3"/>
  <c r="H17" i="3"/>
  <c r="G17" i="3"/>
  <c r="K5" i="3"/>
  <c r="J5" i="3"/>
  <c r="I5" i="3"/>
  <c r="H5" i="3"/>
  <c r="G5" i="3"/>
  <c r="K62" i="3"/>
  <c r="J62" i="3"/>
  <c r="I62" i="3"/>
  <c r="H62" i="3"/>
  <c r="G62" i="3"/>
  <c r="K59" i="3"/>
  <c r="J59" i="3"/>
  <c r="I59" i="3"/>
  <c r="H59" i="3"/>
  <c r="G59" i="3"/>
  <c r="K9" i="3"/>
  <c r="J9" i="3"/>
  <c r="I9" i="3"/>
  <c r="H9" i="3"/>
  <c r="G9" i="3"/>
  <c r="K58" i="3"/>
  <c r="J58" i="3"/>
  <c r="I58" i="3"/>
  <c r="H58" i="3"/>
  <c r="G58" i="3"/>
  <c r="K48" i="3"/>
  <c r="J48" i="3"/>
  <c r="I48" i="3"/>
  <c r="H48" i="3"/>
  <c r="G48" i="3"/>
  <c r="K44" i="3"/>
  <c r="J44" i="3"/>
  <c r="I44" i="3"/>
  <c r="H44" i="3"/>
  <c r="G44" i="3"/>
  <c r="K36" i="3"/>
  <c r="J36" i="3"/>
  <c r="I36" i="3"/>
  <c r="H36" i="3"/>
  <c r="G36" i="3"/>
  <c r="K31" i="3"/>
  <c r="J31" i="3"/>
  <c r="I31" i="3"/>
  <c r="H31" i="3"/>
  <c r="G31" i="3"/>
  <c r="K28" i="3"/>
  <c r="J28" i="3"/>
  <c r="I28" i="3"/>
  <c r="H28" i="3"/>
  <c r="G28" i="3"/>
  <c r="K20" i="3"/>
  <c r="J20" i="3"/>
  <c r="I20" i="3"/>
  <c r="H20" i="3"/>
  <c r="G20" i="3"/>
  <c r="K16" i="3"/>
  <c r="J16" i="3"/>
  <c r="I16" i="3"/>
  <c r="H16" i="3"/>
  <c r="G16" i="3"/>
  <c r="K11" i="3"/>
  <c r="J11" i="3"/>
  <c r="I11" i="3"/>
  <c r="H11" i="3"/>
  <c r="G11" i="3"/>
  <c r="K8" i="3"/>
  <c r="J8" i="3"/>
  <c r="I8" i="3"/>
  <c r="H8" i="3"/>
  <c r="G8" i="3"/>
  <c r="K7" i="3"/>
  <c r="J7" i="3"/>
  <c r="I7" i="3"/>
  <c r="H7" i="3"/>
  <c r="G7" i="3"/>
  <c r="K47" i="3"/>
  <c r="J47" i="3"/>
  <c r="I47" i="3"/>
  <c r="H47" i="3"/>
  <c r="G47" i="3"/>
  <c r="K25" i="3"/>
  <c r="J25" i="3"/>
  <c r="I25" i="3"/>
  <c r="H25" i="3"/>
  <c r="G25" i="3"/>
  <c r="K12" i="3"/>
  <c r="J12" i="3"/>
  <c r="I12" i="3"/>
  <c r="H12" i="3"/>
  <c r="G12" i="3"/>
  <c r="K6" i="3"/>
  <c r="J6" i="3"/>
  <c r="I6" i="3"/>
  <c r="H6" i="3"/>
  <c r="G6" i="3"/>
  <c r="K51" i="3"/>
  <c r="J51" i="3"/>
  <c r="I51" i="3"/>
  <c r="H51" i="3"/>
  <c r="G51" i="3"/>
  <c r="K41" i="3"/>
  <c r="J41" i="3"/>
  <c r="I41" i="3"/>
  <c r="H41" i="3"/>
  <c r="G41" i="3"/>
  <c r="C1" i="3" l="1"/>
  <c r="C1" i="1"/>
</calcChain>
</file>

<file path=xl/sharedStrings.xml><?xml version="1.0" encoding="utf-8"?>
<sst xmlns="http://schemas.openxmlformats.org/spreadsheetml/2006/main" count="527" uniqueCount="156">
  <si>
    <t>https://www.statistik-bw.de/</t>
  </si>
  <si>
    <t>Webseite</t>
  </si>
  <si>
    <t>Statistisches Landesamt Baden-Württemberg</t>
  </si>
  <si>
    <t>Bundesanstalt für Straßen- und Verkehrswesen</t>
  </si>
  <si>
    <t>https://www.bast.de</t>
  </si>
  <si>
    <t>MobiDataBW</t>
  </si>
  <si>
    <t>https://www.mobidata-bw.de/</t>
  </si>
  <si>
    <t>-</t>
  </si>
  <si>
    <t>Landesanstalt für Umwelt Baden-Württemberg</t>
  </si>
  <si>
    <t>StaLa</t>
  </si>
  <si>
    <t>BaSt</t>
  </si>
  <si>
    <t>LUBW</t>
  </si>
  <si>
    <t>Mobilität in Deutschland</t>
  </si>
  <si>
    <t>MiD</t>
  </si>
  <si>
    <t>Mobilität in Tabellen</t>
  </si>
  <si>
    <t>MiT</t>
  </si>
  <si>
    <t>https://www.mobilitaet-in-deutschland.de/</t>
  </si>
  <si>
    <t>Kraftfahrtbundesamt</t>
  </si>
  <si>
    <t>KBA</t>
  </si>
  <si>
    <t>https://mobilitaet-in-tabellen-2023.bast.de/</t>
  </si>
  <si>
    <t>https://www.kba.de</t>
  </si>
  <si>
    <t>Mobilität in Städten</t>
  </si>
  <si>
    <t>SrV</t>
  </si>
  <si>
    <t>https://tu-dresden.de/bu/verkehr/ivs/srv</t>
  </si>
  <si>
    <t>Pendleratlas</t>
  </si>
  <si>
    <t>Unfalldaten</t>
  </si>
  <si>
    <t>https://unfallatlas.statistikportal.de/</t>
  </si>
  <si>
    <t>Pendlerdaten</t>
  </si>
  <si>
    <t>Nutzung</t>
  </si>
  <si>
    <t>Eingangsdaten Verkehrsmodell</t>
  </si>
  <si>
    <t>Status quo-Analyse</t>
  </si>
  <si>
    <t>Kalibrierung Verkehrsmodell</t>
  </si>
  <si>
    <t>Monitoring</t>
  </si>
  <si>
    <t>x</t>
  </si>
  <si>
    <t>Leitziele</t>
  </si>
  <si>
    <t>Destatis</t>
  </si>
  <si>
    <t>Bestandsdaten</t>
  </si>
  <si>
    <t>Modal Split</t>
  </si>
  <si>
    <t>https://www.lubw.baden-wuerttemberg.de</t>
  </si>
  <si>
    <t>Immissionen</t>
  </si>
  <si>
    <t>https://pendleratlas.statistikportal.de/</t>
  </si>
  <si>
    <t>https://pendleratlas.de/</t>
  </si>
  <si>
    <t>https://www.regionalstatistik.de</t>
  </si>
  <si>
    <t>Statistische Ämter des Bundes und der Länder</t>
  </si>
  <si>
    <t>BMV</t>
  </si>
  <si>
    <t>https://vm.baden-wuerttemberg.de/de/politik-zukunft/nachhaltige-mobilitaet/klimamobilitaetsmonitor</t>
  </si>
  <si>
    <t>https://klimadashboard.de/</t>
  </si>
  <si>
    <t>https://www.bmv.de/SharedDocs/DE/Artikel/G/regionalstatistische-raumtypologie.html</t>
  </si>
  <si>
    <t>https://www.openstreetmap.de/</t>
  </si>
  <si>
    <t>https://www.daten-bw.de/</t>
  </si>
  <si>
    <t>https://www.verkehrsinfo-bw.de/</t>
  </si>
  <si>
    <t>VM BW</t>
  </si>
  <si>
    <t>UBA</t>
  </si>
  <si>
    <t>https://www.umweltbundesamt.de/</t>
  </si>
  <si>
    <t>Klimamobilitätsmonitor</t>
  </si>
  <si>
    <t>https://vm.baden-wuerttemberg.de/</t>
  </si>
  <si>
    <t>Klimaziele</t>
  </si>
  <si>
    <t>Ministerium für Verkehr Baden-Württemberg</t>
  </si>
  <si>
    <t>Klimadashboard</t>
  </si>
  <si>
    <t>Raumtypologien</t>
  </si>
  <si>
    <t>Bundesministerium für Verkehr</t>
  </si>
  <si>
    <t>Karten</t>
  </si>
  <si>
    <t>OpenStreetMaps</t>
  </si>
  <si>
    <t>OSM</t>
  </si>
  <si>
    <t>Ministerium des Inneren, für Digitalisierung und Kommunen Baden-Württemberg</t>
  </si>
  <si>
    <t>IM BW</t>
  </si>
  <si>
    <t>Umweltbundesamt</t>
  </si>
  <si>
    <t>https://www.bmv.de/SharedDocs/</t>
  </si>
  <si>
    <t>Straßenverkehrszentrale BW</t>
  </si>
  <si>
    <t>SVZ BW</t>
  </si>
  <si>
    <t>Disclaimer:</t>
  </si>
  <si>
    <t>Nahverkehrsgesellschaft Baden-Württemberg</t>
  </si>
  <si>
    <t>NVBW</t>
  </si>
  <si>
    <t>https://www.nvbw.de/</t>
  </si>
  <si>
    <t>Park.Raum.Monitor</t>
  </si>
  <si>
    <t>Parkgebühren</t>
  </si>
  <si>
    <t>tbd</t>
  </si>
  <si>
    <t>Statusbericht Nachhaltige Mobilität</t>
  </si>
  <si>
    <t>KEA Klimaschutz- und Energieagentur Baden-Württemberg GmbH</t>
  </si>
  <si>
    <t>KEA-BW</t>
  </si>
  <si>
    <t>https://www.kea-bw.de/nachhaltige-mobilitaet/wissensportal/statusbericht-nachhaltige-mobilitaet/verkehrssicherheit</t>
  </si>
  <si>
    <t>https://www.kea-bw.de/nachhaltige-mobilitaet/wissensportal/statusbericht-nachhaltige-mobilitaet/modal-split</t>
  </si>
  <si>
    <t>https://www.kea-bw.de/nachhaltige-mobilitaet/wissensportal/statusbericht-nachhaltige-mobilitaet/co2-emissionen-miv</t>
  </si>
  <si>
    <t>https://www.kea-bw.de/nachhaltige-mobilitaet/wissensportal/statusbericht-nachhaltige-mobilitaet/laermbelastung</t>
  </si>
  <si>
    <t>Lärm</t>
  </si>
  <si>
    <t>https://www.kea-bw.de/nachhaltige-mobilitaet/wissensportal/statusbericht-nachhaltige-mobilitaet/fussverkehr</t>
  </si>
  <si>
    <t>https://www.kea-bw.de/nachhaltige-mobilitaet/wissensportal/statusbericht-nachhaltige-mobilitaet/radverkehr</t>
  </si>
  <si>
    <t>https://www.kea-bw.de/nachhaltige-mobilitaet/wissensportal/statusbericht-nachhaltige-mobilitaet/pkw-elektrifizierung</t>
  </si>
  <si>
    <t>https://www.kea-bw.de/nachhaltige-mobilitaet/wissensportal/statusbericht-nachhaltige-mobilitaet/ladeinfrastruktur</t>
  </si>
  <si>
    <t>Ladeinfrastruktur</t>
  </si>
  <si>
    <t>https://www.kea-bw.de/nachhaltige-mobilitaet/wissensportal/statusbericht-nachhaltige-mobilitaet/carsharing</t>
  </si>
  <si>
    <t>https://www.kea-bw.de/nachhaltige-mobilitaet/wissensportal/statusbericht-nachhaltige-mobilitaet/bewohnerparken</t>
  </si>
  <si>
    <t>Bewohnerparken</t>
  </si>
  <si>
    <t>https://www.kea-bw.de/nachhaltige-mobilitaet/wissensportal/statusbericht-nachhaltige-mobilitaet/gueterverkehr</t>
  </si>
  <si>
    <t>https://www.kea-bw.de/</t>
  </si>
  <si>
    <t>Sharing</t>
  </si>
  <si>
    <t>Parkplätze</t>
  </si>
  <si>
    <t>Baustellen</t>
  </si>
  <si>
    <t>Abkürzung</t>
  </si>
  <si>
    <t>Regionalstatistische Raumtypologie (RegioStaR)</t>
  </si>
  <si>
    <t>Bundesagentur für Arbeit</t>
  </si>
  <si>
    <t>https://statistik.arbeitsagentur.de/DE/Navigation/Statistiken/Interaktive-Statistiken/Pendleratlas/Pendleratlas-Nav.html</t>
  </si>
  <si>
    <t>https://www.bmv.de/DE/Home/home.html</t>
  </si>
  <si>
    <t>https://www.bmv.de/SharedDocs/DE/Artikel/G/verkehr-in-zahlen.html</t>
  </si>
  <si>
    <t>BA</t>
  </si>
  <si>
    <t>https://statistik.arbeitsagentur.de</t>
  </si>
  <si>
    <t>Beförderungsleistung</t>
  </si>
  <si>
    <t>Zulassungsdaten</t>
  </si>
  <si>
    <t>Parken</t>
  </si>
  <si>
    <t>Emissionen</t>
  </si>
  <si>
    <t>Fahrleistung</t>
  </si>
  <si>
    <t>Zähldaten</t>
  </si>
  <si>
    <t>Untergruppe</t>
  </si>
  <si>
    <t>Pkw</t>
  </si>
  <si>
    <t>LNF</t>
  </si>
  <si>
    <t>LBus</t>
  </si>
  <si>
    <t>Fuß</t>
  </si>
  <si>
    <t>Rad</t>
  </si>
  <si>
    <t>MIV</t>
  </si>
  <si>
    <t>ÖPNV</t>
  </si>
  <si>
    <t>SNF</t>
  </si>
  <si>
    <t>CO2</t>
  </si>
  <si>
    <t>Luftqualität</t>
  </si>
  <si>
    <t>Straßenkarten</t>
  </si>
  <si>
    <t>RegioStar Raumypologien, Verkehr in Zahlen (ViZ)</t>
  </si>
  <si>
    <t>Berichte</t>
  </si>
  <si>
    <t>https://www.bast.de/DE/Publikationen/Statistik/statistik-node.html</t>
  </si>
  <si>
    <t>https://umweltportal.baden-wuerttemberg.de/de/umweltdaten</t>
  </si>
  <si>
    <t>Info</t>
  </si>
  <si>
    <t>Radabstellanlagen</t>
  </si>
  <si>
    <t>RadnetzBW</t>
  </si>
  <si>
    <t>Sonstige</t>
  </si>
  <si>
    <t>Bevölkerung</t>
  </si>
  <si>
    <t>https://vm.baden-wuerttemberg.de/de/politik-zukunft/zukunftskonzepte/digitale-mobilitaet/landesverkehrsmodell-baden-wuerttemberg</t>
  </si>
  <si>
    <t>Datenquelle</t>
  </si>
  <si>
    <t>Landesverkehrsmodell Baden-Württemberg</t>
  </si>
  <si>
    <t>LVM-BW</t>
  </si>
  <si>
    <t>Datenart</t>
  </si>
  <si>
    <t>Fahrplandaten</t>
  </si>
  <si>
    <t>https://www.nvbw.de/open-data/fahrplandaten</t>
  </si>
  <si>
    <t>Mobilithek</t>
  </si>
  <si>
    <t>https://mobilithek.info/</t>
  </si>
  <si>
    <t>Stand: 21.05.2026 (v1.0)</t>
  </si>
  <si>
    <t>Emissionen, Fahrleistung, Karten, Unfalldaten</t>
  </si>
  <si>
    <t>Emissionen, Fahrleistung, Immissionen, Ladeinfrastruktur, Modal Split, Parken, Sharing, Unfalldaten, Zulassungsdaten</t>
  </si>
  <si>
    <t>Beförderungsleistung, Fahrleistung, Immissionen, Zähldaten, Zulassungsdaten</t>
  </si>
  <si>
    <t>Fahrleistung, Modal Split</t>
  </si>
  <si>
    <t>Ladeinfrastruktur, Sonstige</t>
  </si>
  <si>
    <t>Fahrleistung, Karten, Ladeinfrastruktur, Parken, Sharing, Zähldaten</t>
  </si>
  <si>
    <t>Fahrplandaten, Zähldaten</t>
  </si>
  <si>
    <t>Fahrplandaten, Parken</t>
  </si>
  <si>
    <t>Pendlerdaten, Unfalldaten, Zulassungsdaten</t>
  </si>
  <si>
    <t>Emissionen, Fahrleistung</t>
  </si>
  <si>
    <t>Baustellen, Parken</t>
  </si>
  <si>
    <t>Datenarten</t>
  </si>
  <si>
    <r>
      <t>Das Ziel dieser Datensammlung ist es, die Kommunen in der datenbasierten Erstellung von integrierten Mobilitätsplänen zu unterstützen. Die genannten Datenquellen können dabei helfen, die Status quo-Analyse durchzuführen, sinnvolle Leitziele zu setzen, Eingangsdaten für das Verkehrsmodell aufzubereiten oder messbare Indikatoren festzulegen.
In der vorliegenden ersten Version wurden hauptsächlich öffentlich zugängliche Datenquellen gesammelt.
Diese Liste ist unvollständig und wird immer unvollständig bleiben. Sollten Ihnen wichtige und hilfreiche Daten, Datenquellen oder Datengeber fehlen, dann melden Sie sich gerne bei uns und wir werden eine Aufnahme in die Liste prüfen.</t>
    </r>
    <r>
      <rPr>
        <sz val="11"/>
        <rFont val="Aptos Narrow"/>
        <family val="2"/>
        <scheme val="minor"/>
      </rPr>
      <t xml:space="preserve"> Die Nutzung dieser Datenquellen bei der Erstellung des Klimamobilitätsplan ist freiwillig.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</si>
</sst>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0"/>
      <color theme="10"/>
      <name val="Barlow"/>
    </font>
    <font>
      <u/>
      <sz val="10"/>
      <color theme="11"/>
      <name val="Barlow"/>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12"/>
      <color theme="1"/>
      <name val="Aptos Narrow"/>
      <family val="2"/>
      <scheme val="minor"/>
    </font>
    <font>
      <sz val="11"/>
      <name val="Aptos Narrow"/>
      <family val="2"/>
      <scheme val="minor"/>
    </font>
    <font>
      <b/>
      <sz val="12"/>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1" tint="0.89999084444715716"/>
        <bgColor indexed="64"/>
      </patternFill>
    </fill>
  </fills>
  <borders count="1">
    <border>
      <left/>
      <right/>
      <top/>
      <bottom/>
      <diagonal/>
    </border>
  </borders>
  <cellStyleXfs count="4">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3" fillId="0" borderId="0"/>
  </cellStyleXfs>
  <cellXfs count="21">
    <xf numFmtId="0" fontId="0" fillId="0" borderId="0" xfId="0"/>
    <xf numFmtId="0" fontId="5" fillId="3" borderId="0" xfId="0" applyFont="1" applyFill="1" applyAlignment="1">
      <alignment horizontal="left"/>
    </xf>
    <xf numFmtId="0" fontId="5" fillId="0" borderId="0" xfId="0" applyFont="1" applyAlignment="1">
      <alignment horizontal="left"/>
    </xf>
    <xf numFmtId="0" fontId="0" fillId="0" borderId="0" xfId="0" applyAlignment="1">
      <alignment horizontal="left"/>
    </xf>
    <xf numFmtId="0" fontId="0" fillId="0" borderId="0" xfId="0" applyAlignment="1">
      <alignment horizontal="center"/>
    </xf>
    <xf numFmtId="0" fontId="5" fillId="0" borderId="0" xfId="0" applyFont="1" applyAlignment="1">
      <alignment horizontal="left" vertical="top"/>
    </xf>
    <xf numFmtId="0" fontId="0" fillId="0" borderId="0" xfId="0" applyAlignment="1">
      <alignment vertical="top"/>
    </xf>
    <xf numFmtId="0" fontId="0" fillId="0" borderId="0" xfId="0" applyAlignment="1">
      <alignment horizontal="left" vertical="top"/>
    </xf>
    <xf numFmtId="0" fontId="0" fillId="0" borderId="0" xfId="0" applyAlignment="1">
      <alignment vertical="top" wrapText="1"/>
    </xf>
    <xf numFmtId="0" fontId="6" fillId="0" borderId="0" xfId="1" applyFont="1" applyAlignment="1">
      <alignment vertical="top"/>
    </xf>
    <xf numFmtId="0" fontId="7" fillId="2" borderId="0" xfId="0" applyFont="1" applyFill="1" applyAlignment="1">
      <alignment vertical="top"/>
    </xf>
    <xf numFmtId="0" fontId="0" fillId="0" borderId="0" xfId="0" applyAlignment="1">
      <alignment horizontal="center" vertical="top"/>
    </xf>
    <xf numFmtId="0" fontId="8" fillId="0" borderId="0" xfId="0" applyFont="1" applyAlignment="1">
      <alignment vertical="top"/>
    </xf>
    <xf numFmtId="0" fontId="4" fillId="0" borderId="0" xfId="0" applyFont="1" applyAlignment="1">
      <alignment vertical="top"/>
    </xf>
    <xf numFmtId="0" fontId="8" fillId="0" borderId="0" xfId="0" applyFont="1" applyAlignment="1">
      <alignment vertical="top" wrapText="1"/>
    </xf>
    <xf numFmtId="0" fontId="6" fillId="0" borderId="0" xfId="1" applyFont="1"/>
    <xf numFmtId="0" fontId="9" fillId="2" borderId="0" xfId="0" applyFont="1" applyFill="1" applyAlignment="1">
      <alignment vertical="top"/>
    </xf>
    <xf numFmtId="0" fontId="7" fillId="2" borderId="0" xfId="0" applyFont="1" applyFill="1" applyAlignment="1">
      <alignment horizontal="left" vertical="top"/>
    </xf>
    <xf numFmtId="0" fontId="7" fillId="0" borderId="0" xfId="0" applyFont="1" applyAlignment="1">
      <alignment vertical="top"/>
    </xf>
    <xf numFmtId="0" fontId="7" fillId="4" borderId="0" xfId="0" applyFont="1" applyFill="1" applyAlignment="1">
      <alignment horizontal="left" vertical="top"/>
    </xf>
    <xf numFmtId="0" fontId="9" fillId="2" borderId="0" xfId="0" applyFont="1" applyFill="1" applyAlignment="1">
      <alignment vertical="top" wrapText="1"/>
    </xf>
  </cellXfs>
  <cellStyles count="4">
    <cellStyle name="Besuchter Hyperlink" xfId="2" builtinId="9" customBuiltin="1"/>
    <cellStyle name="Link" xfId="1" builtinId="8" customBuiltin="1"/>
    <cellStyle name="Normal 2" xfId="3" xr:uid="{E7082115-BA41-473D-BEB8-2C0D0C02BBB7}"/>
    <cellStyle name="Standard" xfId="0" builtinId="0"/>
  </cellStyles>
  <dxfs count="0"/>
  <tableStyles count="0" defaultTableStyle="TableStyleMedium2" defaultPivotStyle="PivotStyleLight16"/>
  <colors>
    <mruColors>
      <color rgb="FFDCEB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2341197</xdr:colOff>
      <xdr:row>1</xdr:row>
      <xdr:rowOff>0</xdr:rowOff>
    </xdr:to>
    <xdr:pic>
      <xdr:nvPicPr>
        <xdr:cNvPr id="3" name="Grafik 2">
          <a:extLst>
            <a:ext uri="{FF2B5EF4-FFF2-40B4-BE49-F238E27FC236}">
              <a16:creationId xmlns:a16="http://schemas.microsoft.com/office/drawing/2014/main" id="{56C66E43-E7AE-45A4-AE26-61926002F3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9767" cy="4572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0</xdr:row>
      <xdr:rowOff>0</xdr:rowOff>
    </xdr:from>
    <xdr:to>
      <xdr:col>5</xdr:col>
      <xdr:colOff>0</xdr:colOff>
      <xdr:row>1</xdr:row>
      <xdr:rowOff>0</xdr:rowOff>
    </xdr:to>
    <xdr:sp macro="" textlink="">
      <xdr:nvSpPr>
        <xdr:cNvPr id="2" name="Textfeld 1">
          <a:extLst>
            <a:ext uri="{FF2B5EF4-FFF2-40B4-BE49-F238E27FC236}">
              <a16:creationId xmlns:a16="http://schemas.microsoft.com/office/drawing/2014/main" id="{8AD887F0-CD45-4428-AB84-74FA74E0F502}"/>
            </a:ext>
          </a:extLst>
        </xdr:cNvPr>
        <xdr:cNvSpPr txBox="1"/>
      </xdr:nvSpPr>
      <xdr:spPr>
        <a:xfrm>
          <a:off x="5654040" y="0"/>
          <a:ext cx="9144000" cy="472440"/>
        </a:xfrm>
        <a:prstGeom prst="rect">
          <a:avLst/>
        </a:prstGeom>
        <a:solidFill>
          <a:srgbClr val="DCEBF5"/>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b="1">
              <a:solidFill>
                <a:schemeClr val="dk1"/>
              </a:solidFill>
              <a:effectLst/>
              <a:latin typeface="+mn-lt"/>
              <a:ea typeface="+mn-ea"/>
              <a:cs typeface="+mn-cs"/>
            </a:rPr>
            <a:t>Info</a:t>
          </a:r>
          <a:r>
            <a:rPr lang="de-DE" sz="1000">
              <a:solidFill>
                <a:schemeClr val="dk1"/>
              </a:solidFill>
              <a:effectLst/>
              <a:latin typeface="+mn-lt"/>
              <a:ea typeface="+mn-ea"/>
              <a:cs typeface="+mn-cs"/>
            </a:rPr>
            <a:t>: In diesem Blatt</a:t>
          </a:r>
          <a:r>
            <a:rPr lang="de-DE" sz="1000" baseline="0">
              <a:solidFill>
                <a:schemeClr val="dk1"/>
              </a:solidFill>
              <a:effectLst/>
              <a:latin typeface="+mn-lt"/>
              <a:ea typeface="+mn-ea"/>
              <a:cs typeface="+mn-cs"/>
            </a:rPr>
            <a:t> hat jede </a:t>
          </a:r>
          <a:r>
            <a:rPr lang="de-DE" sz="1000" baseline="0">
              <a:latin typeface="+mn-lt"/>
            </a:rPr>
            <a:t>Datenquelle eine Zeile. Hier bekommt man einen schnellen Überblick über verfügbare Datenquellen und deren bereitgestellten Daten.</a:t>
          </a:r>
        </a:p>
        <a:p>
          <a:r>
            <a:rPr lang="de-DE" sz="1000" baseline="0">
              <a:latin typeface="+mn-lt"/>
            </a:rPr>
            <a:t>Eine detaillierte Suche nach Daten zu einem bestimmten Thema oder Zweck kann über das Tabellenblatt "Daten" durchgeführt werden.</a:t>
          </a:r>
        </a:p>
      </xdr:txBody>
    </xdr:sp>
    <xdr:clientData/>
  </xdr:twoCellAnchor>
  <xdr:twoCellAnchor editAs="oneCell">
    <xdr:from>
      <xdr:col>0</xdr:col>
      <xdr:colOff>0</xdr:colOff>
      <xdr:row>0</xdr:row>
      <xdr:rowOff>0</xdr:rowOff>
    </xdr:from>
    <xdr:to>
      <xdr:col>0</xdr:col>
      <xdr:colOff>2335482</xdr:colOff>
      <xdr:row>1</xdr:row>
      <xdr:rowOff>0</xdr:rowOff>
    </xdr:to>
    <xdr:pic>
      <xdr:nvPicPr>
        <xdr:cNvPr id="5" name="Grafik 4">
          <a:extLst>
            <a:ext uri="{FF2B5EF4-FFF2-40B4-BE49-F238E27FC236}">
              <a16:creationId xmlns:a16="http://schemas.microsoft.com/office/drawing/2014/main" id="{7032CA72-7A1B-44C7-9772-7487BC8FA3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9767" cy="4572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0</xdr:rowOff>
    </xdr:from>
    <xdr:to>
      <xdr:col>11</xdr:col>
      <xdr:colOff>0</xdr:colOff>
      <xdr:row>1</xdr:row>
      <xdr:rowOff>0</xdr:rowOff>
    </xdr:to>
    <xdr:sp macro="" textlink="">
      <xdr:nvSpPr>
        <xdr:cNvPr id="5" name="Textfeld 4">
          <a:extLst>
            <a:ext uri="{FF2B5EF4-FFF2-40B4-BE49-F238E27FC236}">
              <a16:creationId xmlns:a16="http://schemas.microsoft.com/office/drawing/2014/main" id="{27DC0F9A-7672-4EDF-AFDF-491CD292F82E}"/>
            </a:ext>
          </a:extLst>
        </xdr:cNvPr>
        <xdr:cNvSpPr txBox="1"/>
      </xdr:nvSpPr>
      <xdr:spPr>
        <a:xfrm>
          <a:off x="4335780" y="0"/>
          <a:ext cx="9768840" cy="457200"/>
        </a:xfrm>
        <a:prstGeom prst="rect">
          <a:avLst/>
        </a:prstGeom>
        <a:solidFill>
          <a:srgbClr val="DCEBF5"/>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b="1">
              <a:solidFill>
                <a:schemeClr val="dk1"/>
              </a:solidFill>
              <a:effectLst/>
              <a:latin typeface="+mn-lt"/>
              <a:ea typeface="+mn-ea"/>
              <a:cs typeface="+mn-cs"/>
            </a:rPr>
            <a:t>Info</a:t>
          </a:r>
          <a:r>
            <a:rPr lang="de-DE" sz="1000">
              <a:solidFill>
                <a:schemeClr val="dk1"/>
              </a:solidFill>
              <a:effectLst/>
              <a:latin typeface="+mn-lt"/>
              <a:ea typeface="+mn-ea"/>
              <a:cs typeface="+mn-cs"/>
            </a:rPr>
            <a:t>: In</a:t>
          </a:r>
          <a:r>
            <a:rPr lang="de-DE" sz="1000" baseline="0">
              <a:solidFill>
                <a:schemeClr val="dk1"/>
              </a:solidFill>
              <a:effectLst/>
              <a:latin typeface="+mn-lt"/>
              <a:ea typeface="+mn-ea"/>
              <a:cs typeface="+mn-cs"/>
            </a:rPr>
            <a:t> diesem Blatt hat jeder Datenpunkt eine eigene Zeile. Hier kann man nach Daten zu einem bestimmten Thema oder Zweck suchen.</a:t>
          </a:r>
        </a:p>
        <a:p>
          <a:r>
            <a:rPr lang="de-DE" sz="1000" baseline="0">
              <a:solidFill>
                <a:schemeClr val="dk1"/>
              </a:solidFill>
              <a:effectLst/>
              <a:latin typeface="+mn-lt"/>
              <a:ea typeface="+mn-ea"/>
              <a:cs typeface="+mn-cs"/>
            </a:rPr>
            <a:t>Einen Überblick über alle Datenquelle und deren wichtigsten Daten befindet sich im Tabellenblatt "Datenquellen".</a:t>
          </a:r>
          <a:endParaRPr lang="de-DE" sz="1000" baseline="0">
            <a:latin typeface="+mn-lt"/>
          </a:endParaRPr>
        </a:p>
      </xdr:txBody>
    </xdr:sp>
    <xdr:clientData/>
  </xdr:twoCellAnchor>
  <xdr:twoCellAnchor editAs="oneCell">
    <xdr:from>
      <xdr:col>0</xdr:col>
      <xdr:colOff>0</xdr:colOff>
      <xdr:row>0</xdr:row>
      <xdr:rowOff>0</xdr:rowOff>
    </xdr:from>
    <xdr:to>
      <xdr:col>2</xdr:col>
      <xdr:colOff>207597</xdr:colOff>
      <xdr:row>1</xdr:row>
      <xdr:rowOff>0</xdr:rowOff>
    </xdr:to>
    <xdr:pic>
      <xdr:nvPicPr>
        <xdr:cNvPr id="2" name="Grafik 1">
          <a:extLst>
            <a:ext uri="{FF2B5EF4-FFF2-40B4-BE49-F238E27FC236}">
              <a16:creationId xmlns:a16="http://schemas.microsoft.com/office/drawing/2014/main" id="{77404B9D-CB62-46D9-97C4-478C4208E1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9767" cy="4572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xdr:colOff>
      <xdr:row>0</xdr:row>
      <xdr:rowOff>0</xdr:rowOff>
    </xdr:from>
    <xdr:to>
      <xdr:col>15</xdr:col>
      <xdr:colOff>0</xdr:colOff>
      <xdr:row>2</xdr:row>
      <xdr:rowOff>0</xdr:rowOff>
    </xdr:to>
    <xdr:sp macro="" textlink="">
      <xdr:nvSpPr>
        <xdr:cNvPr id="2" name="Textfeld 1">
          <a:extLst>
            <a:ext uri="{FF2B5EF4-FFF2-40B4-BE49-F238E27FC236}">
              <a16:creationId xmlns:a16="http://schemas.microsoft.com/office/drawing/2014/main" id="{911EC8C6-30A2-48A0-A39C-3E89AA6DC205}"/>
            </a:ext>
          </a:extLst>
        </xdr:cNvPr>
        <xdr:cNvSpPr txBox="1"/>
      </xdr:nvSpPr>
      <xdr:spPr>
        <a:xfrm>
          <a:off x="3840481" y="0"/>
          <a:ext cx="3962399" cy="41148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a:solidFill>
                <a:schemeClr val="dk1"/>
              </a:solidFill>
              <a:effectLst/>
              <a:latin typeface="+mn-lt"/>
              <a:ea typeface="+mn-ea"/>
              <a:cs typeface="+mn-cs"/>
            </a:rPr>
            <a:t>FEZ: dieses Tabellenblatt</a:t>
          </a:r>
          <a:r>
            <a:rPr lang="de-DE" sz="1000" baseline="0">
              <a:solidFill>
                <a:schemeClr val="dk1"/>
              </a:solidFill>
              <a:effectLst/>
              <a:latin typeface="+mn-lt"/>
              <a:ea typeface="+mn-ea"/>
              <a:cs typeface="+mn-cs"/>
            </a:rPr>
            <a:t> wird später ausgeblendet</a:t>
          </a:r>
          <a:endParaRPr lang="de-DE" sz="1000" baseline="0">
            <a:latin typeface="+mn-lt"/>
          </a:endParaRPr>
        </a:p>
      </xdr:txBody>
    </xdr:sp>
    <xdr:clientData/>
  </xdr:twoCellAnchor>
</xdr:wsDr>
</file>

<file path=xl/theme/theme1.xml><?xml version="1.0" encoding="utf-8"?>
<a:theme xmlns:a="http://schemas.openxmlformats.org/drawingml/2006/main" name="Office">
  <a:themeElements>
    <a:clrScheme name="KKM">
      <a:dk1>
        <a:srgbClr val="0D0D0D"/>
      </a:dk1>
      <a:lt1>
        <a:sysClr val="window" lastClr="FFFFFF"/>
      </a:lt1>
      <a:dk2>
        <a:srgbClr val="004472"/>
      </a:dk2>
      <a:lt2>
        <a:srgbClr val="E7E6E6"/>
      </a:lt2>
      <a:accent1>
        <a:srgbClr val="FFCC00"/>
      </a:accent1>
      <a:accent2>
        <a:srgbClr val="006FAE"/>
      </a:accent2>
      <a:accent3>
        <a:srgbClr val="A9C72D"/>
      </a:accent3>
      <a:accent4>
        <a:srgbClr val="E95160"/>
      </a:accent4>
      <a:accent5>
        <a:srgbClr val="7030A0"/>
      </a:accent5>
      <a:accent6>
        <a:srgbClr val="FF9933"/>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openstreetmap.de/" TargetMode="External"/><Relationship Id="rId13" Type="http://schemas.openxmlformats.org/officeDocument/2006/relationships/hyperlink" Target="https://www.nvbw.de/" TargetMode="External"/><Relationship Id="rId18" Type="http://schemas.openxmlformats.org/officeDocument/2006/relationships/hyperlink" Target="https://klimadashboard.de/" TargetMode="External"/><Relationship Id="rId3" Type="http://schemas.openxmlformats.org/officeDocument/2006/relationships/hyperlink" Target="https://www.mobilitaet-in-deutschland.de/" TargetMode="External"/><Relationship Id="rId7" Type="http://schemas.openxmlformats.org/officeDocument/2006/relationships/hyperlink" Target="https://www.lubw.baden-wuerttemberg.de/" TargetMode="External"/><Relationship Id="rId12" Type="http://schemas.openxmlformats.org/officeDocument/2006/relationships/hyperlink" Target="https://www.bmv.de/SharedDocs/" TargetMode="External"/><Relationship Id="rId17" Type="http://schemas.openxmlformats.org/officeDocument/2006/relationships/hyperlink" Target="https://statistik.arbeitsagentur.de/" TargetMode="External"/><Relationship Id="rId2" Type="http://schemas.openxmlformats.org/officeDocument/2006/relationships/hyperlink" Target="https://www.bast.de/" TargetMode="External"/><Relationship Id="rId16" Type="http://schemas.openxmlformats.org/officeDocument/2006/relationships/hyperlink" Target="https://vm.baden-wuerttemberg.de/de/politik-zukunft/zukunftskonzepte/digitale-mobilitaet/landesverkehrsmodell-baden-wuerttemberg" TargetMode="External"/><Relationship Id="rId20" Type="http://schemas.openxmlformats.org/officeDocument/2006/relationships/drawing" Target="../drawings/drawing2.xml"/><Relationship Id="rId1" Type="http://schemas.openxmlformats.org/officeDocument/2006/relationships/hyperlink" Target="https://www.statistik-bw.de/" TargetMode="External"/><Relationship Id="rId6" Type="http://schemas.openxmlformats.org/officeDocument/2006/relationships/hyperlink" Target="https://www.mobidata-bw.de/" TargetMode="External"/><Relationship Id="rId11" Type="http://schemas.openxmlformats.org/officeDocument/2006/relationships/hyperlink" Target="https://vm.baden-wuerttemberg.de/" TargetMode="External"/><Relationship Id="rId5" Type="http://schemas.openxmlformats.org/officeDocument/2006/relationships/hyperlink" Target="https://tu-dresden.de/bu/verkehr/ivs/srv" TargetMode="External"/><Relationship Id="rId15" Type="http://schemas.openxmlformats.org/officeDocument/2006/relationships/hyperlink" Target="https://www.bmv.de/DE/Home/home.html" TargetMode="External"/><Relationship Id="rId10" Type="http://schemas.openxmlformats.org/officeDocument/2006/relationships/hyperlink" Target="https://www.umweltbundesamt.de/" TargetMode="External"/><Relationship Id="rId19" Type="http://schemas.openxmlformats.org/officeDocument/2006/relationships/hyperlink" Target="https://mobilithek.info/" TargetMode="External"/><Relationship Id="rId4" Type="http://schemas.openxmlformats.org/officeDocument/2006/relationships/hyperlink" Target="https://mobilitaet-in-tabellen-2023.bast.de/" TargetMode="External"/><Relationship Id="rId9" Type="http://schemas.openxmlformats.org/officeDocument/2006/relationships/hyperlink" Target="https://www.verkehrsinfo-bw.de/" TargetMode="External"/><Relationship Id="rId14" Type="http://schemas.openxmlformats.org/officeDocument/2006/relationships/hyperlink" Target="https://www.kea-bw.de/"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kea-bw.de/nachhaltige-mobilitaet/wissensportal/statusbericht-nachhaltige-mobilitaet/fussverkehr" TargetMode="External"/><Relationship Id="rId18" Type="http://schemas.openxmlformats.org/officeDocument/2006/relationships/hyperlink" Target="https://www.kea-bw.de/nachhaltige-mobilitaet/wissensportal/statusbericht-nachhaltige-mobilitaet/bewohnerparken" TargetMode="External"/><Relationship Id="rId26" Type="http://schemas.openxmlformats.org/officeDocument/2006/relationships/hyperlink" Target="https://www.bmv.de/SharedDocs/DE/Artikel/G/verkehr-in-zahlen.html" TargetMode="External"/><Relationship Id="rId39" Type="http://schemas.openxmlformats.org/officeDocument/2006/relationships/hyperlink" Target="https://www.mobidata-bw.de/" TargetMode="External"/><Relationship Id="rId21" Type="http://schemas.openxmlformats.org/officeDocument/2006/relationships/hyperlink" Target="https://www.mobidata-bw.de/" TargetMode="External"/><Relationship Id="rId34" Type="http://schemas.openxmlformats.org/officeDocument/2006/relationships/hyperlink" Target="https://www.kea-bw.de/nachhaltige-mobilitaet/wissensportal/statusbericht-nachhaltige-mobilitaet/verkehrssicherheit" TargetMode="External"/><Relationship Id="rId42" Type="http://schemas.openxmlformats.org/officeDocument/2006/relationships/hyperlink" Target="https://pendleratlas.statistikportal.de/" TargetMode="External"/><Relationship Id="rId47" Type="http://schemas.openxmlformats.org/officeDocument/2006/relationships/hyperlink" Target="https://umweltportal.baden-wuerttemberg.de/de/umweltdaten" TargetMode="External"/><Relationship Id="rId50" Type="http://schemas.openxmlformats.org/officeDocument/2006/relationships/hyperlink" Target="https://umweltportal.baden-wuerttemberg.de/de/umweltdaten" TargetMode="External"/><Relationship Id="rId55" Type="http://schemas.openxmlformats.org/officeDocument/2006/relationships/hyperlink" Target="https://mobilithek.info/" TargetMode="External"/><Relationship Id="rId7" Type="http://schemas.openxmlformats.org/officeDocument/2006/relationships/hyperlink" Target="https://www.mobidata-bw.de/" TargetMode="External"/><Relationship Id="rId2" Type="http://schemas.openxmlformats.org/officeDocument/2006/relationships/hyperlink" Target="https://www.mobidata-bw.de/" TargetMode="External"/><Relationship Id="rId16" Type="http://schemas.openxmlformats.org/officeDocument/2006/relationships/hyperlink" Target="https://www.kea-bw.de/nachhaltige-mobilitaet/wissensportal/statusbericht-nachhaltige-mobilitaet/ladeinfrastruktur" TargetMode="External"/><Relationship Id="rId29" Type="http://schemas.openxmlformats.org/officeDocument/2006/relationships/hyperlink" Target="https://www.bmv.de/SharedDocs/DE/Artikel/G/regionalstatistische-raumtypologie.html" TargetMode="External"/><Relationship Id="rId11" Type="http://schemas.openxmlformats.org/officeDocument/2006/relationships/hyperlink" Target="https://www.verkehrsinfo-bw.de/" TargetMode="External"/><Relationship Id="rId24" Type="http://schemas.openxmlformats.org/officeDocument/2006/relationships/hyperlink" Target="https://www.umweltbundesamt.de/" TargetMode="External"/><Relationship Id="rId32" Type="http://schemas.openxmlformats.org/officeDocument/2006/relationships/hyperlink" Target="https://www.kea-bw.de/nachhaltige-mobilitaet/wissensportal/statusbericht-nachhaltige-mobilitaet/co2-emissionen-miv" TargetMode="External"/><Relationship Id="rId37" Type="http://schemas.openxmlformats.org/officeDocument/2006/relationships/hyperlink" Target="https://www.daten-bw.de/" TargetMode="External"/><Relationship Id="rId40" Type="http://schemas.openxmlformats.org/officeDocument/2006/relationships/hyperlink" Target="https://www.mobidata-bw.de/" TargetMode="External"/><Relationship Id="rId45" Type="http://schemas.openxmlformats.org/officeDocument/2006/relationships/hyperlink" Target="https://umweltportal.baden-wuerttemberg.de/de/umweltdaten" TargetMode="External"/><Relationship Id="rId53" Type="http://schemas.openxmlformats.org/officeDocument/2006/relationships/hyperlink" Target="https://www.nvbw.de/open-data/fahrplandaten" TargetMode="External"/><Relationship Id="rId58" Type="http://schemas.openxmlformats.org/officeDocument/2006/relationships/hyperlink" Target="https://www.mobidata-bw.de/" TargetMode="External"/><Relationship Id="rId5" Type="http://schemas.openxmlformats.org/officeDocument/2006/relationships/hyperlink" Target="https://tu-dresden.de/bu/verkehr/ivs/srv" TargetMode="External"/><Relationship Id="rId19" Type="http://schemas.openxmlformats.org/officeDocument/2006/relationships/hyperlink" Target="https://www.kea-bw.de/nachhaltige-mobilitaet/wissensportal/statusbericht-nachhaltige-mobilitaet/gueterverkehr" TargetMode="External"/><Relationship Id="rId4" Type="http://schemas.openxmlformats.org/officeDocument/2006/relationships/hyperlink" Target="https://mobilitaet-in-tabellen-2023.bast.de/" TargetMode="External"/><Relationship Id="rId9" Type="http://schemas.openxmlformats.org/officeDocument/2006/relationships/hyperlink" Target="https://www.openstreetmap.de/" TargetMode="External"/><Relationship Id="rId14" Type="http://schemas.openxmlformats.org/officeDocument/2006/relationships/hyperlink" Target="https://www.kea-bw.de/nachhaltige-mobilitaet/wissensportal/statusbericht-nachhaltige-mobilitaet/radverkehr" TargetMode="External"/><Relationship Id="rId22" Type="http://schemas.openxmlformats.org/officeDocument/2006/relationships/hyperlink" Target="https://www.verkehrsinfo-bw.de/" TargetMode="External"/><Relationship Id="rId27" Type="http://schemas.openxmlformats.org/officeDocument/2006/relationships/hyperlink" Target="https://www.bmv.de/SharedDocs/DE/Artikel/G/verkehr-in-zahlen.html" TargetMode="External"/><Relationship Id="rId30" Type="http://schemas.openxmlformats.org/officeDocument/2006/relationships/hyperlink" Target="https://www.kba.de/" TargetMode="External"/><Relationship Id="rId35" Type="http://schemas.openxmlformats.org/officeDocument/2006/relationships/hyperlink" Target="https://www.regionalstatistik.de/" TargetMode="External"/><Relationship Id="rId43" Type="http://schemas.openxmlformats.org/officeDocument/2006/relationships/hyperlink" Target="https://vm.baden-wuerttemberg.de/de/politik-zukunft/nachhaltige-mobilitaet/klimamobilitaetsmonitor" TargetMode="External"/><Relationship Id="rId48" Type="http://schemas.openxmlformats.org/officeDocument/2006/relationships/hyperlink" Target="https://umweltportal.baden-wuerttemberg.de/de/umweltdaten" TargetMode="External"/><Relationship Id="rId56" Type="http://schemas.openxmlformats.org/officeDocument/2006/relationships/hyperlink" Target="https://mobilithek.info/" TargetMode="External"/><Relationship Id="rId8" Type="http://schemas.openxmlformats.org/officeDocument/2006/relationships/hyperlink" Target="https://www.statistik-bw.de/" TargetMode="External"/><Relationship Id="rId51" Type="http://schemas.openxmlformats.org/officeDocument/2006/relationships/hyperlink" Target="https://vm.baden-wuerttemberg.de/de/politik-zukunft/zukunftskonzepte/digitale-mobilitaet/landesverkehrsmodell-baden-wuerttemberg" TargetMode="External"/><Relationship Id="rId3" Type="http://schemas.openxmlformats.org/officeDocument/2006/relationships/hyperlink" Target="https://www.mobilitaet-in-deutschland.de/" TargetMode="External"/><Relationship Id="rId12" Type="http://schemas.openxmlformats.org/officeDocument/2006/relationships/hyperlink" Target="https://www.kea-bw.de/nachhaltige-mobilitaet/wissensportal/statusbericht-nachhaltige-mobilitaet/laermbelastung" TargetMode="External"/><Relationship Id="rId17" Type="http://schemas.openxmlformats.org/officeDocument/2006/relationships/hyperlink" Target="https://www.kea-bw.de/nachhaltige-mobilitaet/wissensportal/statusbericht-nachhaltige-mobilitaet/carsharing" TargetMode="External"/><Relationship Id="rId25" Type="http://schemas.openxmlformats.org/officeDocument/2006/relationships/hyperlink" Target="https://www.bmv.de/SharedDocs/DE/Artikel/G/verkehr-in-zahlen.html" TargetMode="External"/><Relationship Id="rId33" Type="http://schemas.openxmlformats.org/officeDocument/2006/relationships/hyperlink" Target="https://www.kea-bw.de/nachhaltige-mobilitaet/wissensportal/statusbericht-nachhaltige-mobilitaet/modal-split" TargetMode="External"/><Relationship Id="rId38" Type="http://schemas.openxmlformats.org/officeDocument/2006/relationships/hyperlink" Target="https://www.mobidata-bw.de/" TargetMode="External"/><Relationship Id="rId46" Type="http://schemas.openxmlformats.org/officeDocument/2006/relationships/hyperlink" Target="https://umweltportal.baden-wuerttemberg.de/de/umweltdaten" TargetMode="External"/><Relationship Id="rId59" Type="http://schemas.openxmlformats.org/officeDocument/2006/relationships/printerSettings" Target="../printerSettings/printerSettings1.bin"/><Relationship Id="rId20" Type="http://schemas.openxmlformats.org/officeDocument/2006/relationships/hyperlink" Target="https://www.mobidata-bw.de/" TargetMode="External"/><Relationship Id="rId41" Type="http://schemas.openxmlformats.org/officeDocument/2006/relationships/hyperlink" Target="https://pendleratlas.de/" TargetMode="External"/><Relationship Id="rId54" Type="http://schemas.openxmlformats.org/officeDocument/2006/relationships/hyperlink" Target="https://mobilithek.info/" TargetMode="External"/><Relationship Id="rId1" Type="http://schemas.openxmlformats.org/officeDocument/2006/relationships/hyperlink" Target="https://www.statistik-bw.de/" TargetMode="External"/><Relationship Id="rId6" Type="http://schemas.openxmlformats.org/officeDocument/2006/relationships/hyperlink" Target="https://unfallatlas.statistikportal.de/" TargetMode="External"/><Relationship Id="rId15" Type="http://schemas.openxmlformats.org/officeDocument/2006/relationships/hyperlink" Target="https://www.kea-bw.de/nachhaltige-mobilitaet/wissensportal/statusbericht-nachhaltige-mobilitaet/pkw-elektrifizierung" TargetMode="External"/><Relationship Id="rId23" Type="http://schemas.openxmlformats.org/officeDocument/2006/relationships/hyperlink" Target="https://klimadashboard.de/" TargetMode="External"/><Relationship Id="rId28" Type="http://schemas.openxmlformats.org/officeDocument/2006/relationships/hyperlink" Target="https://statistik.arbeitsagentur.de/DE/Navigation/Statistiken/Interaktive-Statistiken/Pendleratlas/Pendleratlas-Nav.html" TargetMode="External"/><Relationship Id="rId36" Type="http://schemas.openxmlformats.org/officeDocument/2006/relationships/hyperlink" Target="https://www.regionalstatistik.de/" TargetMode="External"/><Relationship Id="rId49" Type="http://schemas.openxmlformats.org/officeDocument/2006/relationships/hyperlink" Target="https://umweltportal.baden-wuerttemberg.de/de/umweltdaten" TargetMode="External"/><Relationship Id="rId57" Type="http://schemas.openxmlformats.org/officeDocument/2006/relationships/hyperlink" Target="https://www.mobidata-bw.de/" TargetMode="External"/><Relationship Id="rId10" Type="http://schemas.openxmlformats.org/officeDocument/2006/relationships/hyperlink" Target="https://www.daten-bw.de/" TargetMode="External"/><Relationship Id="rId31" Type="http://schemas.openxmlformats.org/officeDocument/2006/relationships/hyperlink" Target="https://www.kba.de/" TargetMode="External"/><Relationship Id="rId44" Type="http://schemas.openxmlformats.org/officeDocument/2006/relationships/hyperlink" Target="https://www.bast.de/DE/Publikationen/Statistik/statistik-node.html" TargetMode="External"/><Relationship Id="rId52" Type="http://schemas.openxmlformats.org/officeDocument/2006/relationships/hyperlink" Target="https://vm.baden-wuerttemberg.de/de/politik-zukunft/zukunftskonzepte/digitale-mobilitaet/landesverkehrsmodell-baden-wuerttemberg" TargetMode="External"/><Relationship Id="rId60"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50FE2-EDB2-4117-A6B7-93293B298696}">
  <dimension ref="A1:A7"/>
  <sheetViews>
    <sheetView tabSelected="1" topLeftCell="A2" workbookViewId="0">
      <selection activeCell="A12" sqref="A12"/>
    </sheetView>
  </sheetViews>
  <sheetFormatPr baseColWidth="10" defaultColWidth="11.54296875" defaultRowHeight="14.5" x14ac:dyDescent="0.35"/>
  <cols>
    <col min="1" max="1" width="146" style="6" bestFit="1" customWidth="1"/>
    <col min="2" max="16384" width="11.54296875" style="6"/>
  </cols>
  <sheetData>
    <row r="1" spans="1:1" ht="36" customHeight="1" x14ac:dyDescent="0.35"/>
    <row r="2" spans="1:1" ht="16" x14ac:dyDescent="0.35">
      <c r="A2" s="10" t="s">
        <v>70</v>
      </c>
    </row>
    <row r="3" spans="1:1" ht="72.5" x14ac:dyDescent="0.35">
      <c r="A3" s="8" t="s">
        <v>155</v>
      </c>
    </row>
    <row r="7" spans="1:1" x14ac:dyDescent="0.35">
      <c r="A7" s="7" t="s">
        <v>142</v>
      </c>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5F150-FF05-4E84-8054-269EFEEA201E}">
  <dimension ref="A1:E25"/>
  <sheetViews>
    <sheetView workbookViewId="0">
      <pane ySplit="2" topLeftCell="A3" activePane="bottomLeft" state="frozen"/>
      <selection pane="bottomLeft" activeCell="E11" sqref="E11"/>
    </sheetView>
  </sheetViews>
  <sheetFormatPr baseColWidth="10" defaultColWidth="11.54296875" defaultRowHeight="18" customHeight="1" x14ac:dyDescent="0.35"/>
  <cols>
    <col min="1" max="1" width="38.6328125" style="6" customWidth="1"/>
    <col min="2" max="2" width="11.453125" style="6" bestFit="1" customWidth="1"/>
    <col min="3" max="3" width="32.36328125" style="6" customWidth="1"/>
    <col min="4" max="4" width="44.453125" style="8" customWidth="1"/>
    <col min="5" max="5" width="88.90625" style="8" customWidth="1"/>
    <col min="6" max="16384" width="11.54296875" style="6"/>
  </cols>
  <sheetData>
    <row r="1" spans="1:5" ht="36" customHeight="1" x14ac:dyDescent="0.35">
      <c r="C1" s="7" t="str">
        <f>Disclaimer!$A$7</f>
        <v>Stand: 21.05.2026 (v1.0)</v>
      </c>
      <c r="D1" s="6"/>
    </row>
    <row r="2" spans="1:5" s="18" customFormat="1" ht="36" customHeight="1" x14ac:dyDescent="0.35">
      <c r="A2" s="10" t="s">
        <v>134</v>
      </c>
      <c r="B2" s="10" t="s">
        <v>98</v>
      </c>
      <c r="C2" s="10" t="s">
        <v>1</v>
      </c>
      <c r="D2" s="20" t="s">
        <v>125</v>
      </c>
      <c r="E2" s="16" t="s">
        <v>154</v>
      </c>
    </row>
    <row r="3" spans="1:5" ht="18" customHeight="1" x14ac:dyDescent="0.35">
      <c r="A3" s="6" t="s">
        <v>100</v>
      </c>
      <c r="B3" s="6" t="s">
        <v>104</v>
      </c>
      <c r="C3" s="9" t="s">
        <v>105</v>
      </c>
      <c r="D3" s="8" t="s">
        <v>7</v>
      </c>
      <c r="E3" s="8" t="s">
        <v>27</v>
      </c>
    </row>
    <row r="4" spans="1:5" ht="18" customHeight="1" x14ac:dyDescent="0.35">
      <c r="A4" s="6" t="s">
        <v>3</v>
      </c>
      <c r="B4" s="6" t="s">
        <v>10</v>
      </c>
      <c r="C4" s="9" t="s">
        <v>4</v>
      </c>
      <c r="D4" s="8" t="s">
        <v>7</v>
      </c>
      <c r="E4" s="8" t="s">
        <v>111</v>
      </c>
    </row>
    <row r="5" spans="1:5" ht="18" customHeight="1" x14ac:dyDescent="0.35">
      <c r="A5" s="6" t="s">
        <v>60</v>
      </c>
      <c r="B5" s="6" t="s">
        <v>99</v>
      </c>
      <c r="C5" s="9" t="s">
        <v>102</v>
      </c>
      <c r="D5" s="6" t="s">
        <v>7</v>
      </c>
      <c r="E5" s="8" t="s">
        <v>143</v>
      </c>
    </row>
    <row r="6" spans="1:5" ht="18" customHeight="1" x14ac:dyDescent="0.35">
      <c r="A6" s="6" t="s">
        <v>60</v>
      </c>
      <c r="B6" s="6" t="s">
        <v>44</v>
      </c>
      <c r="C6" s="9" t="s">
        <v>67</v>
      </c>
      <c r="D6" s="8" t="s">
        <v>124</v>
      </c>
      <c r="E6" s="8" t="s">
        <v>143</v>
      </c>
    </row>
    <row r="7" spans="1:5" ht="18" customHeight="1" x14ac:dyDescent="0.35">
      <c r="A7" s="6" t="s">
        <v>78</v>
      </c>
      <c r="B7" s="6" t="s">
        <v>79</v>
      </c>
      <c r="C7" s="9" t="s">
        <v>94</v>
      </c>
      <c r="D7" s="8" t="s">
        <v>77</v>
      </c>
      <c r="E7" s="8" t="s">
        <v>144</v>
      </c>
    </row>
    <row r="8" spans="1:5" ht="18" customHeight="1" x14ac:dyDescent="0.35">
      <c r="A8" s="6" t="s">
        <v>58</v>
      </c>
      <c r="B8" s="6" t="s">
        <v>7</v>
      </c>
      <c r="C8" s="9" t="s">
        <v>46</v>
      </c>
      <c r="D8" s="8" t="s">
        <v>7</v>
      </c>
      <c r="E8" s="8" t="s">
        <v>109</v>
      </c>
    </row>
    <row r="9" spans="1:5" ht="18" customHeight="1" x14ac:dyDescent="0.35">
      <c r="A9" s="6" t="s">
        <v>17</v>
      </c>
      <c r="B9" s="6" t="s">
        <v>18</v>
      </c>
      <c r="C9" s="9" t="s">
        <v>20</v>
      </c>
      <c r="D9" s="8" t="s">
        <v>7</v>
      </c>
      <c r="E9" s="8" t="s">
        <v>107</v>
      </c>
    </row>
    <row r="10" spans="1:5" ht="18" customHeight="1" x14ac:dyDescent="0.35">
      <c r="A10" s="6" t="s">
        <v>8</v>
      </c>
      <c r="B10" s="6" t="s">
        <v>11</v>
      </c>
      <c r="C10" s="9" t="s">
        <v>38</v>
      </c>
      <c r="D10" s="8" t="s">
        <v>7</v>
      </c>
      <c r="E10" s="8" t="s">
        <v>145</v>
      </c>
    </row>
    <row r="11" spans="1:5" ht="18" customHeight="1" x14ac:dyDescent="0.35">
      <c r="A11" s="6" t="s">
        <v>135</v>
      </c>
      <c r="B11" s="6" t="s">
        <v>136</v>
      </c>
      <c r="C11" s="9" t="s">
        <v>133</v>
      </c>
      <c r="D11" s="8" t="s">
        <v>7</v>
      </c>
      <c r="E11" s="8" t="s">
        <v>146</v>
      </c>
    </row>
    <row r="12" spans="1:5" ht="18" customHeight="1" x14ac:dyDescent="0.35">
      <c r="A12" s="6" t="s">
        <v>64</v>
      </c>
      <c r="B12" s="6" t="s">
        <v>65</v>
      </c>
      <c r="C12" s="9" t="s">
        <v>49</v>
      </c>
      <c r="D12" s="8" t="s">
        <v>7</v>
      </c>
      <c r="E12" s="8" t="s">
        <v>147</v>
      </c>
    </row>
    <row r="13" spans="1:5" ht="18" customHeight="1" x14ac:dyDescent="0.35">
      <c r="A13" s="6" t="s">
        <v>57</v>
      </c>
      <c r="B13" s="6" t="s">
        <v>51</v>
      </c>
      <c r="C13" s="9" t="s">
        <v>55</v>
      </c>
      <c r="D13" s="8" t="s">
        <v>54</v>
      </c>
      <c r="E13" s="8" t="s">
        <v>56</v>
      </c>
    </row>
    <row r="14" spans="1:5" ht="18" customHeight="1" x14ac:dyDescent="0.35">
      <c r="A14" s="6" t="s">
        <v>5</v>
      </c>
      <c r="B14" s="6" t="s">
        <v>5</v>
      </c>
      <c r="C14" s="9" t="s">
        <v>6</v>
      </c>
      <c r="D14" s="8" t="s">
        <v>7</v>
      </c>
      <c r="E14" s="8" t="s">
        <v>148</v>
      </c>
    </row>
    <row r="15" spans="1:5" ht="18" customHeight="1" x14ac:dyDescent="0.35">
      <c r="A15" s="6" t="s">
        <v>12</v>
      </c>
      <c r="B15" s="6" t="s">
        <v>13</v>
      </c>
      <c r="C15" s="9" t="s">
        <v>16</v>
      </c>
      <c r="D15" s="8" t="s">
        <v>7</v>
      </c>
      <c r="E15" s="8" t="s">
        <v>37</v>
      </c>
    </row>
    <row r="16" spans="1:5" ht="18" customHeight="1" x14ac:dyDescent="0.35">
      <c r="A16" s="6" t="s">
        <v>21</v>
      </c>
      <c r="B16" s="6" t="s">
        <v>22</v>
      </c>
      <c r="C16" s="9" t="s">
        <v>23</v>
      </c>
      <c r="D16" s="8" t="s">
        <v>7</v>
      </c>
      <c r="E16" s="8" t="s">
        <v>37</v>
      </c>
    </row>
    <row r="17" spans="1:5" ht="18" customHeight="1" x14ac:dyDescent="0.35">
      <c r="A17" s="6" t="s">
        <v>14</v>
      </c>
      <c r="B17" s="6" t="s">
        <v>15</v>
      </c>
      <c r="C17" s="9" t="s">
        <v>19</v>
      </c>
      <c r="D17" s="8" t="s">
        <v>7</v>
      </c>
      <c r="E17" s="8" t="s">
        <v>37</v>
      </c>
    </row>
    <row r="18" spans="1:5" ht="18" customHeight="1" x14ac:dyDescent="0.35">
      <c r="A18" s="6" t="s">
        <v>140</v>
      </c>
      <c r="B18" s="6" t="s">
        <v>44</v>
      </c>
      <c r="C18" s="9" t="s">
        <v>141</v>
      </c>
      <c r="D18" s="8" t="s">
        <v>7</v>
      </c>
      <c r="E18" s="8" t="s">
        <v>149</v>
      </c>
    </row>
    <row r="19" spans="1:5" ht="18" customHeight="1" x14ac:dyDescent="0.35">
      <c r="A19" s="6" t="s">
        <v>71</v>
      </c>
      <c r="B19" s="6" t="s">
        <v>72</v>
      </c>
      <c r="C19" s="9" t="s">
        <v>73</v>
      </c>
      <c r="D19" s="8" t="s">
        <v>74</v>
      </c>
      <c r="E19" s="8" t="s">
        <v>150</v>
      </c>
    </row>
    <row r="20" spans="1:5" ht="18" customHeight="1" x14ac:dyDescent="0.35">
      <c r="A20" s="6" t="s">
        <v>62</v>
      </c>
      <c r="B20" s="6" t="s">
        <v>63</v>
      </c>
      <c r="C20" s="9" t="s">
        <v>48</v>
      </c>
      <c r="D20" s="8" t="s">
        <v>7</v>
      </c>
      <c r="E20" s="8" t="s">
        <v>61</v>
      </c>
    </row>
    <row r="21" spans="1:5" ht="18" customHeight="1" x14ac:dyDescent="0.35">
      <c r="A21" s="6" t="s">
        <v>24</v>
      </c>
      <c r="B21" s="6" t="s">
        <v>7</v>
      </c>
      <c r="C21" s="9" t="s">
        <v>41</v>
      </c>
      <c r="D21" s="8" t="s">
        <v>7</v>
      </c>
      <c r="E21" s="8" t="s">
        <v>27</v>
      </c>
    </row>
    <row r="22" spans="1:5" ht="18" customHeight="1" x14ac:dyDescent="0.35">
      <c r="A22" s="6" t="s">
        <v>43</v>
      </c>
      <c r="B22" s="6" t="s">
        <v>35</v>
      </c>
      <c r="C22" s="9" t="s">
        <v>40</v>
      </c>
      <c r="D22" s="8" t="s">
        <v>7</v>
      </c>
      <c r="E22" s="8" t="s">
        <v>151</v>
      </c>
    </row>
    <row r="23" spans="1:5" ht="18" customHeight="1" x14ac:dyDescent="0.35">
      <c r="A23" s="6" t="s">
        <v>2</v>
      </c>
      <c r="B23" s="6" t="s">
        <v>9</v>
      </c>
      <c r="C23" s="9" t="s">
        <v>0</v>
      </c>
      <c r="D23" s="8" t="s">
        <v>7</v>
      </c>
      <c r="E23" s="8" t="s">
        <v>152</v>
      </c>
    </row>
    <row r="24" spans="1:5" ht="18" customHeight="1" x14ac:dyDescent="0.35">
      <c r="A24" s="6" t="s">
        <v>68</v>
      </c>
      <c r="B24" s="6" t="s">
        <v>69</v>
      </c>
      <c r="C24" s="9" t="s">
        <v>50</v>
      </c>
      <c r="D24" s="8" t="s">
        <v>7</v>
      </c>
      <c r="E24" s="8" t="s">
        <v>153</v>
      </c>
    </row>
    <row r="25" spans="1:5" ht="18" customHeight="1" x14ac:dyDescent="0.35">
      <c r="A25" s="6" t="s">
        <v>66</v>
      </c>
      <c r="B25" s="6" t="s">
        <v>52</v>
      </c>
      <c r="C25" s="9" t="s">
        <v>53</v>
      </c>
      <c r="D25" s="8" t="s">
        <v>7</v>
      </c>
      <c r="E25" s="8" t="s">
        <v>39</v>
      </c>
    </row>
  </sheetData>
  <autoFilter ref="A2:E2" xr:uid="{E525F150-FF05-4E84-8054-269EFEEA201E}">
    <sortState xmlns:xlrd2="http://schemas.microsoft.com/office/spreadsheetml/2017/richdata2" ref="A3:E25">
      <sortCondition ref="A2"/>
    </sortState>
  </autoFilter>
  <hyperlinks>
    <hyperlink ref="C23" r:id="rId1" xr:uid="{AA2BA67B-7992-4877-BCE0-7958C7DBC1C4}"/>
    <hyperlink ref="C4" r:id="rId2" xr:uid="{1C135DA5-CB83-47C4-B124-2AC912CD2E9D}"/>
    <hyperlink ref="C15" r:id="rId3" xr:uid="{5A8195B5-6B12-4B2D-AF95-CDB6FEE4C4B1}"/>
    <hyperlink ref="C17" r:id="rId4" xr:uid="{E75346AD-2B2B-40A9-AE5A-8207A310963A}"/>
    <hyperlink ref="C16" r:id="rId5" xr:uid="{21B23595-E779-47F6-B287-5A40A83D71C7}"/>
    <hyperlink ref="C14" r:id="rId6" xr:uid="{24C4279E-34BA-4284-B3F2-D94A6053E39B}"/>
    <hyperlink ref="C10" r:id="rId7" xr:uid="{CA232D5C-AA98-4280-96EC-94C2336CB990}"/>
    <hyperlink ref="C20" r:id="rId8" xr:uid="{8E042CCF-206F-498D-8A27-1C2B1EABCAC2}"/>
    <hyperlink ref="C24" r:id="rId9" xr:uid="{9C297599-C477-432D-80B4-FB507616E6CE}"/>
    <hyperlink ref="C25" r:id="rId10" xr:uid="{C41F32A5-1A92-4DC5-B739-E038D30C4E50}"/>
    <hyperlink ref="C13" r:id="rId11" xr:uid="{EDE59E2D-91D5-46F4-85E7-5EB9DC92BE2C}"/>
    <hyperlink ref="C6" r:id="rId12" xr:uid="{E1761EDA-A966-4FCC-B995-8638A273EF27}"/>
    <hyperlink ref="C19" r:id="rId13" xr:uid="{CA37068B-21BC-4095-97F9-986860C99FA9}"/>
    <hyperlink ref="C7" r:id="rId14" xr:uid="{6312F8DB-DB01-4981-B841-8116771E9061}"/>
    <hyperlink ref="C5" r:id="rId15" xr:uid="{2CDE1441-901D-4D12-A86E-6D28C2CA6ADB}"/>
    <hyperlink ref="C11" r:id="rId16" xr:uid="{103E84F6-3E50-4E82-80A3-538F9E472C98}"/>
    <hyperlink ref="C3" r:id="rId17" xr:uid="{70019A19-4F0E-4B71-82D8-5847421627F7}"/>
    <hyperlink ref="C8" r:id="rId18" xr:uid="{85056FF5-F8D8-4F42-A02C-073EEEEC6F7B}"/>
    <hyperlink ref="C18" r:id="rId19" xr:uid="{6E03FC0B-6BF9-490C-A134-2A8617505C19}"/>
  </hyperlinks>
  <pageMargins left="0.7" right="0.7" top="0.78740157499999996" bottom="0.78740157499999996" header="0.3" footer="0.3"/>
  <drawing r:id="rId2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9D2E5-7738-4BD7-ABDC-499F9A9CD424}">
  <dimension ref="A1:K62"/>
  <sheetViews>
    <sheetView workbookViewId="0">
      <pane ySplit="3" topLeftCell="A4" activePane="bottomLeft" state="frozen"/>
      <selection pane="bottomLeft" activeCell="K15" sqref="K15"/>
    </sheetView>
  </sheetViews>
  <sheetFormatPr baseColWidth="10" defaultColWidth="11.54296875" defaultRowHeight="14.5" x14ac:dyDescent="0.35"/>
  <cols>
    <col min="1" max="1" width="15.453125" style="6" bestFit="1" customWidth="1"/>
    <col min="2" max="2" width="15.453125" style="6" customWidth="1"/>
    <col min="3" max="3" width="32.36328125" style="6" customWidth="1"/>
    <col min="4" max="4" width="38.6328125" style="6" customWidth="1"/>
    <col min="5" max="5" width="11.453125" style="12" bestFit="1" customWidth="1"/>
    <col min="6" max="6" width="11.453125" style="12" customWidth="1"/>
    <col min="7" max="11" width="11.54296875" style="11"/>
    <col min="12" max="16384" width="11.54296875" style="6"/>
  </cols>
  <sheetData>
    <row r="1" spans="1:11" ht="36" customHeight="1" x14ac:dyDescent="0.35">
      <c r="C1" s="11" t="str">
        <f>Disclaimer!$A$7</f>
        <v>Stand: 21.05.2026 (v1.0)</v>
      </c>
      <c r="G1" s="6"/>
      <c r="H1" s="6"/>
      <c r="I1" s="6"/>
      <c r="J1" s="6"/>
      <c r="K1" s="6"/>
    </row>
    <row r="2" spans="1:11" s="18" customFormat="1" ht="16" x14ac:dyDescent="0.35">
      <c r="A2" s="10"/>
      <c r="B2" s="10"/>
      <c r="C2" s="10"/>
      <c r="D2" s="10"/>
      <c r="E2" s="16"/>
      <c r="F2" s="16"/>
      <c r="G2" s="17" t="s">
        <v>28</v>
      </c>
      <c r="H2" s="17"/>
      <c r="I2" s="17"/>
      <c r="J2" s="17"/>
      <c r="K2" s="17"/>
    </row>
    <row r="3" spans="1:11" s="18" customFormat="1" ht="16" x14ac:dyDescent="0.35">
      <c r="A3" s="10" t="s">
        <v>137</v>
      </c>
      <c r="B3" s="10" t="s">
        <v>112</v>
      </c>
      <c r="C3" s="10" t="s">
        <v>1</v>
      </c>
      <c r="D3" s="10" t="s">
        <v>134</v>
      </c>
      <c r="E3" s="16" t="s">
        <v>98</v>
      </c>
      <c r="F3" s="16" t="s">
        <v>128</v>
      </c>
      <c r="G3" s="19" t="s">
        <v>30</v>
      </c>
      <c r="H3" s="19" t="s">
        <v>34</v>
      </c>
      <c r="I3" s="19" t="s">
        <v>29</v>
      </c>
      <c r="J3" s="19" t="s">
        <v>31</v>
      </c>
      <c r="K3" s="19" t="s">
        <v>32</v>
      </c>
    </row>
    <row r="4" spans="1:11" x14ac:dyDescent="0.35">
      <c r="A4" s="6" t="s">
        <v>97</v>
      </c>
      <c r="B4" s="6" t="s">
        <v>7</v>
      </c>
      <c r="C4" s="9" t="s">
        <v>50</v>
      </c>
      <c r="D4" s="6" t="s">
        <v>68</v>
      </c>
      <c r="E4" s="12" t="s">
        <v>51</v>
      </c>
      <c r="G4" s="11" t="str">
        <f>IF(VLOOKUP($A4,Namen!$B$1:$G$18,2,0)="x","x","")</f>
        <v/>
      </c>
      <c r="H4" s="11" t="str">
        <f>IF(VLOOKUP($A4,Namen!$B$1:$G$18,3,0)="x","x","")</f>
        <v/>
      </c>
      <c r="I4" s="11" t="str">
        <f>IF(VLOOKUP($A4,Namen!$B$1:$G$18,4,0)="x","x","")</f>
        <v>x</v>
      </c>
      <c r="J4" s="11" t="str">
        <f>IF(VLOOKUP($A4,Namen!$B$1:$G$18,5,0)="x","x","")</f>
        <v/>
      </c>
      <c r="K4" s="11" t="str">
        <f>IF(VLOOKUP($A4,Namen!$B$1:$G$18,6,0)="x","x","")</f>
        <v/>
      </c>
    </row>
    <row r="5" spans="1:11" x14ac:dyDescent="0.35">
      <c r="A5" s="6" t="s">
        <v>106</v>
      </c>
      <c r="B5" s="6" t="s">
        <v>106</v>
      </c>
      <c r="C5" s="9" t="s">
        <v>127</v>
      </c>
      <c r="D5" s="6" t="s">
        <v>8</v>
      </c>
      <c r="E5" s="12" t="s">
        <v>11</v>
      </c>
      <c r="G5" s="11" t="str">
        <f>IF(VLOOKUP($A5,Namen!$B$1:$G$18,2,0)="x","x","")</f>
        <v>x</v>
      </c>
      <c r="H5" s="11" t="str">
        <f>IF(VLOOKUP($A5,Namen!$B$1:$G$18,3,0)="x","x","")</f>
        <v>x</v>
      </c>
      <c r="I5" s="11" t="str">
        <f>IF(VLOOKUP($A5,Namen!$B$1:$G$18,4,0)="x","x","")</f>
        <v>x</v>
      </c>
      <c r="J5" s="11" t="str">
        <f>IF(VLOOKUP($A5,Namen!$B$1:$G$18,5,0)="x","x","")</f>
        <v>x</v>
      </c>
      <c r="K5" s="11" t="str">
        <f>IF(VLOOKUP($A5,Namen!$B$1:$G$18,6,0)="x","x","")</f>
        <v>x</v>
      </c>
    </row>
    <row r="6" spans="1:11" x14ac:dyDescent="0.35">
      <c r="A6" s="6" t="s">
        <v>109</v>
      </c>
      <c r="B6" s="6" t="s">
        <v>121</v>
      </c>
      <c r="C6" s="9" t="s">
        <v>103</v>
      </c>
      <c r="D6" s="6" t="s">
        <v>60</v>
      </c>
      <c r="E6" s="14" t="s">
        <v>44</v>
      </c>
      <c r="F6" s="14"/>
      <c r="G6" s="11" t="str">
        <f>IF(VLOOKUP($A6,Namen!$B$1:$G$18,2,0)="x","x","")</f>
        <v>x</v>
      </c>
      <c r="H6" s="11" t="str">
        <f>IF(VLOOKUP($A6,Namen!$B$1:$G$18,3,0)="x","x","")</f>
        <v>x</v>
      </c>
      <c r="I6" s="11" t="str">
        <f>IF(VLOOKUP($A6,Namen!$B$1:$G$18,4,0)="x","x","")</f>
        <v/>
      </c>
      <c r="J6" s="11" t="str">
        <f>IF(VLOOKUP($A6,Namen!$B$1:$G$18,5,0)="x","x","")</f>
        <v/>
      </c>
      <c r="K6" s="11" t="str">
        <f>IF(VLOOKUP($A6,Namen!$B$1:$G$18,6,0)="x","x","")</f>
        <v>x</v>
      </c>
    </row>
    <row r="7" spans="1:11" x14ac:dyDescent="0.35">
      <c r="A7" s="6" t="s">
        <v>109</v>
      </c>
      <c r="B7" s="6" t="s">
        <v>121</v>
      </c>
      <c r="C7" s="9" t="s">
        <v>82</v>
      </c>
      <c r="D7" s="6" t="s">
        <v>78</v>
      </c>
      <c r="E7" s="12" t="s">
        <v>79</v>
      </c>
      <c r="G7" s="11" t="str">
        <f>IF(VLOOKUP($A7,Namen!$B$1:$G$18,2,0)="x","x","")</f>
        <v>x</v>
      </c>
      <c r="H7" s="11" t="str">
        <f>IF(VLOOKUP($A7,Namen!$B$1:$G$18,3,0)="x","x","")</f>
        <v>x</v>
      </c>
      <c r="I7" s="11" t="str">
        <f>IF(VLOOKUP($A7,Namen!$B$1:$G$18,4,0)="x","x","")</f>
        <v/>
      </c>
      <c r="J7" s="11" t="str">
        <f>IF(VLOOKUP($A7,Namen!$B$1:$G$18,5,0)="x","x","")</f>
        <v/>
      </c>
      <c r="K7" s="11" t="str">
        <f>IF(VLOOKUP($A7,Namen!$B$1:$G$18,6,0)="x","x","")</f>
        <v>x</v>
      </c>
    </row>
    <row r="8" spans="1:11" x14ac:dyDescent="0.35">
      <c r="A8" s="6" t="s">
        <v>109</v>
      </c>
      <c r="B8" s="6" t="s">
        <v>121</v>
      </c>
      <c r="C8" s="9" t="s">
        <v>93</v>
      </c>
      <c r="D8" s="6" t="s">
        <v>78</v>
      </c>
      <c r="E8" s="12" t="s">
        <v>79</v>
      </c>
      <c r="G8" s="11" t="str">
        <f>IF(VLOOKUP($A8,Namen!$B$1:$G$18,2,0)="x","x","")</f>
        <v>x</v>
      </c>
      <c r="H8" s="11" t="str">
        <f>IF(VLOOKUP($A8,Namen!$B$1:$G$18,3,0)="x","x","")</f>
        <v>x</v>
      </c>
      <c r="I8" s="11" t="str">
        <f>IF(VLOOKUP($A8,Namen!$B$1:$G$18,4,0)="x","x","")</f>
        <v/>
      </c>
      <c r="J8" s="11" t="str">
        <f>IF(VLOOKUP($A8,Namen!$B$1:$G$18,5,0)="x","x","")</f>
        <v/>
      </c>
      <c r="K8" s="11" t="str">
        <f>IF(VLOOKUP($A8,Namen!$B$1:$G$18,6,0)="x","x","")</f>
        <v>x</v>
      </c>
    </row>
    <row r="9" spans="1:11" x14ac:dyDescent="0.35">
      <c r="A9" s="6" t="s">
        <v>109</v>
      </c>
      <c r="B9" s="6" t="s">
        <v>121</v>
      </c>
      <c r="C9" s="9" t="s">
        <v>46</v>
      </c>
      <c r="D9" s="12" t="s">
        <v>58</v>
      </c>
      <c r="E9" s="12" t="s">
        <v>7</v>
      </c>
      <c r="G9" s="11" t="str">
        <f>IF(VLOOKUP($A9,Namen!$B$1:$G$18,2,0)="x","x","")</f>
        <v>x</v>
      </c>
      <c r="H9" s="11" t="str">
        <f>IF(VLOOKUP($A9,Namen!$B$1:$G$18,3,0)="x","x","")</f>
        <v>x</v>
      </c>
      <c r="I9" s="11" t="str">
        <f>IF(VLOOKUP($A9,Namen!$B$1:$G$18,4,0)="x","x","")</f>
        <v/>
      </c>
      <c r="J9" s="11" t="str">
        <f>IF(VLOOKUP($A9,Namen!$B$1:$G$18,5,0)="x","x","")</f>
        <v/>
      </c>
      <c r="K9" s="11" t="str">
        <f>IF(VLOOKUP($A9,Namen!$B$1:$G$18,6,0)="x","x","")</f>
        <v>x</v>
      </c>
    </row>
    <row r="10" spans="1:11" x14ac:dyDescent="0.35">
      <c r="A10" s="6" t="s">
        <v>109</v>
      </c>
      <c r="B10" s="6" t="s">
        <v>121</v>
      </c>
      <c r="C10" s="9" t="s">
        <v>0</v>
      </c>
      <c r="D10" s="6" t="s">
        <v>2</v>
      </c>
      <c r="E10" s="12" t="s">
        <v>9</v>
      </c>
      <c r="G10" s="11" t="str">
        <f>IF(VLOOKUP($A10,Namen!$B$1:$G$18,2,0)="x","x","")</f>
        <v>x</v>
      </c>
      <c r="H10" s="11" t="str">
        <f>IF(VLOOKUP($A10,Namen!$B$1:$G$18,3,0)="x","x","")</f>
        <v>x</v>
      </c>
      <c r="I10" s="11" t="str">
        <f>IF(VLOOKUP($A10,Namen!$B$1:$G$18,4,0)="x","x","")</f>
        <v/>
      </c>
      <c r="J10" s="11" t="str">
        <f>IF(VLOOKUP($A10,Namen!$B$1:$G$18,5,0)="x","x","")</f>
        <v/>
      </c>
      <c r="K10" s="11" t="str">
        <f>IF(VLOOKUP($A10,Namen!$B$1:$G$18,6,0)="x","x","")</f>
        <v>x</v>
      </c>
    </row>
    <row r="11" spans="1:11" x14ac:dyDescent="0.35">
      <c r="A11" s="6" t="s">
        <v>110</v>
      </c>
      <c r="B11" s="6" t="s">
        <v>116</v>
      </c>
      <c r="C11" s="9" t="s">
        <v>85</v>
      </c>
      <c r="D11" s="6" t="s">
        <v>78</v>
      </c>
      <c r="E11" s="12" t="s">
        <v>79</v>
      </c>
      <c r="G11" s="11" t="str">
        <f>IF(VLOOKUP($A11,Namen!$B$1:$G$18,2,0)="x","x","")</f>
        <v>x</v>
      </c>
      <c r="H11" s="11" t="str">
        <f>IF(VLOOKUP($A11,Namen!$B$1:$G$18,3,0)="x","x","")</f>
        <v>x</v>
      </c>
      <c r="I11" s="11" t="str">
        <f>IF(VLOOKUP($A11,Namen!$B$1:$G$18,4,0)="x","x","")</f>
        <v>x</v>
      </c>
      <c r="J11" s="11" t="str">
        <f>IF(VLOOKUP($A11,Namen!$B$1:$G$18,5,0)="x","x","")</f>
        <v>x</v>
      </c>
      <c r="K11" s="11" t="str">
        <f>IF(VLOOKUP($A11,Namen!$B$1:$G$18,6,0)="x","x","")</f>
        <v>x</v>
      </c>
    </row>
    <row r="12" spans="1:11" x14ac:dyDescent="0.35">
      <c r="A12" s="6" t="s">
        <v>110</v>
      </c>
      <c r="B12" s="6" t="s">
        <v>118</v>
      </c>
      <c r="C12" s="9" t="s">
        <v>103</v>
      </c>
      <c r="D12" s="6" t="s">
        <v>60</v>
      </c>
      <c r="E12" s="14" t="s">
        <v>44</v>
      </c>
      <c r="F12" s="14"/>
      <c r="G12" s="11" t="str">
        <f>IF(VLOOKUP($A12,Namen!$B$1:$G$18,2,0)="x","x","")</f>
        <v>x</v>
      </c>
      <c r="H12" s="11" t="str">
        <f>IF(VLOOKUP($A12,Namen!$B$1:$G$18,3,0)="x","x","")</f>
        <v>x</v>
      </c>
      <c r="I12" s="11" t="str">
        <f>IF(VLOOKUP($A12,Namen!$B$1:$G$18,4,0)="x","x","")</f>
        <v>x</v>
      </c>
      <c r="J12" s="11" t="str">
        <f>IF(VLOOKUP($A12,Namen!$B$1:$G$18,5,0)="x","x","")</f>
        <v>x</v>
      </c>
      <c r="K12" s="11" t="str">
        <f>IF(VLOOKUP($A12,Namen!$B$1:$G$18,6,0)="x","x","")</f>
        <v>x</v>
      </c>
    </row>
    <row r="13" spans="1:11" x14ac:dyDescent="0.35">
      <c r="A13" s="6" t="s">
        <v>110</v>
      </c>
      <c r="B13" s="6" t="s">
        <v>118</v>
      </c>
      <c r="C13" s="9" t="s">
        <v>133</v>
      </c>
      <c r="D13" s="6" t="s">
        <v>135</v>
      </c>
      <c r="E13" s="12" t="s">
        <v>136</v>
      </c>
      <c r="G13" s="11" t="str">
        <f>IF(VLOOKUP($A13,Namen!$B$1:$G$18,2,0)="x","x","")</f>
        <v>x</v>
      </c>
      <c r="H13" s="11" t="str">
        <f>IF(VLOOKUP($A13,Namen!$B$1:$G$18,3,0)="x","x","")</f>
        <v>x</v>
      </c>
      <c r="I13" s="11" t="str">
        <f>IF(VLOOKUP($A13,Namen!$B$1:$G$18,4,0)="x","x","")</f>
        <v>x</v>
      </c>
      <c r="J13" s="11" t="str">
        <f>IF(VLOOKUP($A13,Namen!$B$1:$G$18,5,0)="x","x","")</f>
        <v>x</v>
      </c>
      <c r="K13" s="11" t="str">
        <f>IF(VLOOKUP($A13,Namen!$B$1:$G$18,6,0)="x","x","")</f>
        <v>x</v>
      </c>
    </row>
    <row r="14" spans="1:11" x14ac:dyDescent="0.35">
      <c r="A14" s="6" t="s">
        <v>110</v>
      </c>
      <c r="B14" s="6" t="s">
        <v>118</v>
      </c>
      <c r="C14" s="9" t="s">
        <v>0</v>
      </c>
      <c r="D14" s="6" t="s">
        <v>2</v>
      </c>
      <c r="E14" s="12" t="s">
        <v>9</v>
      </c>
      <c r="G14" s="11" t="str">
        <f>IF(VLOOKUP($A14,Namen!$B$1:$G$18,2,0)="x","x","")</f>
        <v>x</v>
      </c>
      <c r="H14" s="11" t="str">
        <f>IF(VLOOKUP($A14,Namen!$B$1:$G$18,3,0)="x","x","")</f>
        <v>x</v>
      </c>
      <c r="I14" s="11" t="str">
        <f>IF(VLOOKUP($A14,Namen!$B$1:$G$18,4,0)="x","x","")</f>
        <v>x</v>
      </c>
      <c r="J14" s="11" t="str">
        <f>IF(VLOOKUP($A14,Namen!$B$1:$G$18,5,0)="x","x","")</f>
        <v>x</v>
      </c>
      <c r="K14" s="11" t="str">
        <f>IF(VLOOKUP($A14,Namen!$B$1:$G$18,6,0)="x","x","")</f>
        <v>x</v>
      </c>
    </row>
    <row r="15" spans="1:11" x14ac:dyDescent="0.35">
      <c r="A15" s="6" t="s">
        <v>110</v>
      </c>
      <c r="B15" s="6" t="s">
        <v>119</v>
      </c>
      <c r="C15" s="9" t="s">
        <v>6</v>
      </c>
      <c r="D15" s="6" t="s">
        <v>5</v>
      </c>
      <c r="E15" s="12" t="s">
        <v>5</v>
      </c>
      <c r="G15" s="11" t="str">
        <f>IF(VLOOKUP($A15,Namen!$B$1:$G$18,2,0)="x","x","")</f>
        <v>x</v>
      </c>
      <c r="H15" s="11" t="str">
        <f>IF(VLOOKUP($A15,Namen!$B$1:$G$18,3,0)="x","x","")</f>
        <v>x</v>
      </c>
      <c r="I15" s="11" t="str">
        <f>IF(VLOOKUP($A15,Namen!$B$1:$G$18,4,0)="x","x","")</f>
        <v>x</v>
      </c>
      <c r="J15" s="11" t="str">
        <f>IF(VLOOKUP($A15,Namen!$B$1:$G$18,5,0)="x","x","")</f>
        <v>x</v>
      </c>
      <c r="K15" s="11" t="str">
        <f>IF(VLOOKUP($A15,Namen!$B$1:$G$18,6,0)="x","x","")</f>
        <v>x</v>
      </c>
    </row>
    <row r="16" spans="1:11" x14ac:dyDescent="0.35">
      <c r="A16" s="6" t="s">
        <v>110</v>
      </c>
      <c r="B16" s="6" t="s">
        <v>117</v>
      </c>
      <c r="C16" s="9" t="s">
        <v>86</v>
      </c>
      <c r="D16" s="6" t="s">
        <v>78</v>
      </c>
      <c r="E16" s="12" t="s">
        <v>79</v>
      </c>
      <c r="G16" s="11" t="str">
        <f>IF(VLOOKUP($A16,Namen!$B$1:$G$18,2,0)="x","x","")</f>
        <v>x</v>
      </c>
      <c r="H16" s="11" t="str">
        <f>IF(VLOOKUP($A16,Namen!$B$1:$G$18,3,0)="x","x","")</f>
        <v>x</v>
      </c>
      <c r="I16" s="11" t="str">
        <f>IF(VLOOKUP($A16,Namen!$B$1:$G$18,4,0)="x","x","")</f>
        <v>x</v>
      </c>
      <c r="J16" s="11" t="str">
        <f>IF(VLOOKUP($A16,Namen!$B$1:$G$18,5,0)="x","x","")</f>
        <v>x</v>
      </c>
      <c r="K16" s="11" t="str">
        <f>IF(VLOOKUP($A16,Namen!$B$1:$G$18,6,0)="x","x","")</f>
        <v>x</v>
      </c>
    </row>
    <row r="17" spans="1:11" s="12" customFormat="1" x14ac:dyDescent="0.35">
      <c r="A17" s="6" t="s">
        <v>110</v>
      </c>
      <c r="B17" s="6" t="s">
        <v>120</v>
      </c>
      <c r="C17" s="9" t="s">
        <v>127</v>
      </c>
      <c r="D17" s="6" t="s">
        <v>8</v>
      </c>
      <c r="E17" s="12" t="s">
        <v>11</v>
      </c>
      <c r="G17" s="11" t="str">
        <f>IF(VLOOKUP($A17,Namen!$B$1:$G$18,2,0)="x","x","")</f>
        <v>x</v>
      </c>
      <c r="H17" s="11" t="str">
        <f>IF(VLOOKUP($A17,Namen!$B$1:$G$18,3,0)="x","x","")</f>
        <v>x</v>
      </c>
      <c r="I17" s="11" t="str">
        <f>IF(VLOOKUP($A17,Namen!$B$1:$G$18,4,0)="x","x","")</f>
        <v>x</v>
      </c>
      <c r="J17" s="11" t="str">
        <f>IF(VLOOKUP($A17,Namen!$B$1:$G$18,5,0)="x","x","")</f>
        <v>x</v>
      </c>
      <c r="K17" s="11" t="str">
        <f>IF(VLOOKUP($A17,Namen!$B$1:$G$18,6,0)="x","x","")</f>
        <v>x</v>
      </c>
    </row>
    <row r="18" spans="1:11" x14ac:dyDescent="0.35">
      <c r="A18" s="6" t="s">
        <v>138</v>
      </c>
      <c r="B18" s="6" t="s">
        <v>119</v>
      </c>
      <c r="C18" s="15" t="s">
        <v>141</v>
      </c>
      <c r="D18" s="6" t="s">
        <v>140</v>
      </c>
      <c r="E18" s="12" t="s">
        <v>44</v>
      </c>
      <c r="G18" s="11" t="str">
        <f>IF(VLOOKUP($A18,Namen!$B$1:$G$18,2,0)="x","x","")</f>
        <v/>
      </c>
      <c r="H18" s="11" t="str">
        <f>IF(VLOOKUP($A18,Namen!$B$1:$G$18,3,0)="x","x","")</f>
        <v/>
      </c>
      <c r="I18" s="11" t="str">
        <f>IF(VLOOKUP($A18,Namen!$B$1:$G$18,4,0)="x","x","")</f>
        <v>x</v>
      </c>
      <c r="J18" s="11" t="str">
        <f>IF(VLOOKUP($A18,Namen!$B$1:$G$18,5,0)="x","x","")</f>
        <v/>
      </c>
      <c r="K18" s="11" t="str">
        <f>IF(VLOOKUP($A18,Namen!$B$1:$G$18,6,0)="x","x","")</f>
        <v/>
      </c>
    </row>
    <row r="19" spans="1:11" x14ac:dyDescent="0.35">
      <c r="A19" s="6" t="s">
        <v>138</v>
      </c>
      <c r="B19" s="6" t="s">
        <v>119</v>
      </c>
      <c r="C19" s="9" t="s">
        <v>139</v>
      </c>
      <c r="D19" s="6" t="s">
        <v>71</v>
      </c>
      <c r="E19" s="12" t="s">
        <v>72</v>
      </c>
      <c r="G19" s="11" t="str">
        <f>IF(VLOOKUP($A19,Namen!$B$1:$G$18,2,0)="x","x","")</f>
        <v/>
      </c>
      <c r="H19" s="11" t="str">
        <f>IF(VLOOKUP($A19,Namen!$B$1:$G$18,3,0)="x","x","")</f>
        <v/>
      </c>
      <c r="I19" s="11" t="str">
        <f>IF(VLOOKUP($A19,Namen!$B$1:$G$18,4,0)="x","x","")</f>
        <v>x</v>
      </c>
      <c r="J19" s="11" t="str">
        <f>IF(VLOOKUP($A19,Namen!$B$1:$G$18,5,0)="x","x","")</f>
        <v/>
      </c>
      <c r="K19" s="11" t="str">
        <f>IF(VLOOKUP($A19,Namen!$B$1:$G$18,6,0)="x","x","")</f>
        <v/>
      </c>
    </row>
    <row r="20" spans="1:11" x14ac:dyDescent="0.35">
      <c r="A20" s="6" t="s">
        <v>39</v>
      </c>
      <c r="B20" s="6" t="s">
        <v>84</v>
      </c>
      <c r="C20" s="9" t="s">
        <v>83</v>
      </c>
      <c r="D20" s="6" t="s">
        <v>78</v>
      </c>
      <c r="E20" s="12" t="s">
        <v>79</v>
      </c>
      <c r="G20" s="11" t="str">
        <f>IF(VLOOKUP($A20,Namen!$B$1:$G$18,2,0)="x","x","")</f>
        <v>x</v>
      </c>
      <c r="H20" s="11" t="str">
        <f>IF(VLOOKUP($A20,Namen!$B$1:$G$18,3,0)="x","x","")</f>
        <v>x</v>
      </c>
      <c r="I20" s="11" t="str">
        <f>IF(VLOOKUP($A20,Namen!$B$1:$G$18,4,0)="x","x","")</f>
        <v/>
      </c>
      <c r="J20" s="11" t="str">
        <f>IF(VLOOKUP($A20,Namen!$B$1:$G$18,5,0)="x","x","")</f>
        <v/>
      </c>
      <c r="K20" s="11" t="str">
        <f>IF(VLOOKUP($A20,Namen!$B$1:$G$18,6,0)="x","x","")</f>
        <v>x</v>
      </c>
    </row>
    <row r="21" spans="1:11" x14ac:dyDescent="0.35">
      <c r="A21" s="6" t="s">
        <v>39</v>
      </c>
      <c r="B21" s="6" t="s">
        <v>84</v>
      </c>
      <c r="C21" s="9" t="s">
        <v>127</v>
      </c>
      <c r="D21" s="6" t="s">
        <v>8</v>
      </c>
      <c r="E21" s="12" t="s">
        <v>11</v>
      </c>
      <c r="G21" s="11" t="str">
        <f>IF(VLOOKUP($A21,Namen!$B$1:$G$18,2,0)="x","x","")</f>
        <v>x</v>
      </c>
      <c r="H21" s="11" t="str">
        <f>IF(VLOOKUP($A21,Namen!$B$1:$G$18,3,0)="x","x","")</f>
        <v>x</v>
      </c>
      <c r="I21" s="11" t="str">
        <f>IF(VLOOKUP($A21,Namen!$B$1:$G$18,4,0)="x","x","")</f>
        <v/>
      </c>
      <c r="J21" s="11" t="str">
        <f>IF(VLOOKUP($A21,Namen!$B$1:$G$18,5,0)="x","x","")</f>
        <v/>
      </c>
      <c r="K21" s="11" t="str">
        <f>IF(VLOOKUP($A21,Namen!$B$1:$G$18,6,0)="x","x","")</f>
        <v>x</v>
      </c>
    </row>
    <row r="22" spans="1:11" x14ac:dyDescent="0.35">
      <c r="A22" s="6" t="s">
        <v>39</v>
      </c>
      <c r="B22" s="6" t="s">
        <v>122</v>
      </c>
      <c r="C22" s="9" t="s">
        <v>127</v>
      </c>
      <c r="D22" s="6" t="s">
        <v>8</v>
      </c>
      <c r="E22" s="12" t="s">
        <v>11</v>
      </c>
      <c r="G22" s="11" t="str">
        <f>IF(VLOOKUP($A22,Namen!$B$1:$G$18,2,0)="x","x","")</f>
        <v>x</v>
      </c>
      <c r="H22" s="11" t="str">
        <f>IF(VLOOKUP($A22,Namen!$B$1:$G$18,3,0)="x","x","")</f>
        <v>x</v>
      </c>
      <c r="I22" s="11" t="str">
        <f>IF(VLOOKUP($A22,Namen!$B$1:$G$18,4,0)="x","x","")</f>
        <v/>
      </c>
      <c r="J22" s="11" t="str">
        <f>IF(VLOOKUP($A22,Namen!$B$1:$G$18,5,0)="x","x","")</f>
        <v/>
      </c>
      <c r="K22" s="11" t="str">
        <f>IF(VLOOKUP($A22,Namen!$B$1:$G$18,6,0)="x","x","")</f>
        <v>x</v>
      </c>
    </row>
    <row r="23" spans="1:11" s="13" customFormat="1" x14ac:dyDescent="0.35">
      <c r="A23" s="6" t="s">
        <v>39</v>
      </c>
      <c r="B23" s="6" t="s">
        <v>122</v>
      </c>
      <c r="C23" s="9" t="s">
        <v>53</v>
      </c>
      <c r="D23" s="8" t="s">
        <v>66</v>
      </c>
      <c r="E23" s="12" t="s">
        <v>52</v>
      </c>
      <c r="F23" s="12"/>
      <c r="G23" s="11" t="str">
        <f>IF(VLOOKUP($A23,Namen!$B$1:$G$18,2,0)="x","x","")</f>
        <v>x</v>
      </c>
      <c r="H23" s="11" t="str">
        <f>IF(VLOOKUP($A23,Namen!$B$1:$G$18,3,0)="x","x","")</f>
        <v>x</v>
      </c>
      <c r="I23" s="11" t="str">
        <f>IF(VLOOKUP($A23,Namen!$B$1:$G$18,4,0)="x","x","")</f>
        <v/>
      </c>
      <c r="J23" s="11" t="str">
        <f>IF(VLOOKUP($A23,Namen!$B$1:$G$18,5,0)="x","x","")</f>
        <v/>
      </c>
      <c r="K23" s="11" t="str">
        <f>IF(VLOOKUP($A23,Namen!$B$1:$G$18,6,0)="x","x","")</f>
        <v>x</v>
      </c>
    </row>
    <row r="24" spans="1:11" x14ac:dyDescent="0.35">
      <c r="A24" s="6" t="s">
        <v>61</v>
      </c>
      <c r="B24" s="6" t="s">
        <v>117</v>
      </c>
      <c r="C24" s="9" t="s">
        <v>6</v>
      </c>
      <c r="D24" s="6" t="s">
        <v>5</v>
      </c>
      <c r="E24" s="12" t="s">
        <v>5</v>
      </c>
      <c r="F24" s="12" t="s">
        <v>130</v>
      </c>
      <c r="G24" s="11" t="str">
        <f>IF(VLOOKUP($A24,Namen!$B$1:$G$18,2,0)="x","x","")</f>
        <v>x</v>
      </c>
      <c r="H24" s="11" t="str">
        <f>IF(VLOOKUP($A24,Namen!$B$1:$G$18,3,0)="x","x","")</f>
        <v/>
      </c>
      <c r="I24" s="11" t="str">
        <f>IF(VLOOKUP($A24,Namen!$B$1:$G$18,4,0)="x","x","")</f>
        <v>x</v>
      </c>
      <c r="J24" s="11" t="str">
        <f>IF(VLOOKUP($A24,Namen!$B$1:$G$18,5,0)="x","x","")</f>
        <v/>
      </c>
      <c r="K24" s="11" t="str">
        <f>IF(VLOOKUP($A24,Namen!$B$1:$G$18,6,0)="x","x","")</f>
        <v/>
      </c>
    </row>
    <row r="25" spans="1:11" x14ac:dyDescent="0.35">
      <c r="A25" s="6" t="s">
        <v>61</v>
      </c>
      <c r="B25" s="6" t="s">
        <v>59</v>
      </c>
      <c r="C25" s="9" t="s">
        <v>47</v>
      </c>
      <c r="D25" s="6" t="s">
        <v>60</v>
      </c>
      <c r="E25" s="12" t="s">
        <v>44</v>
      </c>
      <c r="G25" s="11" t="str">
        <f>IF(VLOOKUP($A25,Namen!$B$1:$G$18,2,0)="x","x","")</f>
        <v>x</v>
      </c>
      <c r="H25" s="11" t="str">
        <f>IF(VLOOKUP($A25,Namen!$B$1:$G$18,3,0)="x","x","")</f>
        <v/>
      </c>
      <c r="I25" s="11" t="str">
        <f>IF(VLOOKUP($A25,Namen!$B$1:$G$18,4,0)="x","x","")</f>
        <v>x</v>
      </c>
      <c r="J25" s="11" t="str">
        <f>IF(VLOOKUP($A25,Namen!$B$1:$G$18,5,0)="x","x","")</f>
        <v/>
      </c>
      <c r="K25" s="11" t="str">
        <f>IF(VLOOKUP($A25,Namen!$B$1:$G$18,6,0)="x","x","")</f>
        <v/>
      </c>
    </row>
    <row r="26" spans="1:11" x14ac:dyDescent="0.35">
      <c r="A26" s="6" t="s">
        <v>61</v>
      </c>
      <c r="B26" s="6" t="s">
        <v>123</v>
      </c>
      <c r="C26" s="9" t="s">
        <v>48</v>
      </c>
      <c r="D26" s="6" t="s">
        <v>62</v>
      </c>
      <c r="E26" s="12" t="s">
        <v>63</v>
      </c>
      <c r="G26" s="11" t="str">
        <f>IF(VLOOKUP($A26,Namen!$B$1:$G$18,2,0)="x","x","")</f>
        <v>x</v>
      </c>
      <c r="H26" s="11" t="str">
        <f>IF(VLOOKUP($A26,Namen!$B$1:$G$18,3,0)="x","x","")</f>
        <v/>
      </c>
      <c r="I26" s="11" t="str">
        <f>IF(VLOOKUP($A26,Namen!$B$1:$G$18,4,0)="x","x","")</f>
        <v>x</v>
      </c>
      <c r="J26" s="11" t="str">
        <f>IF(VLOOKUP($A26,Namen!$B$1:$G$18,5,0)="x","x","")</f>
        <v/>
      </c>
      <c r="K26" s="11" t="str">
        <f>IF(VLOOKUP($A26,Namen!$B$1:$G$18,6,0)="x","x","")</f>
        <v/>
      </c>
    </row>
    <row r="27" spans="1:11" x14ac:dyDescent="0.35">
      <c r="A27" s="6" t="s">
        <v>56</v>
      </c>
      <c r="B27" s="6" t="s">
        <v>7</v>
      </c>
      <c r="C27" s="9" t="s">
        <v>45</v>
      </c>
      <c r="D27" s="6" t="s">
        <v>57</v>
      </c>
      <c r="E27" s="12" t="s">
        <v>51</v>
      </c>
      <c r="G27" s="11" t="str">
        <f>IF(VLOOKUP($A27,Namen!$B$1:$G$18,2,0)="x","x","")</f>
        <v>x</v>
      </c>
      <c r="H27" s="11" t="str">
        <f>IF(VLOOKUP($A27,Namen!$B$1:$G$18,3,0)="x","x","")</f>
        <v>x</v>
      </c>
      <c r="I27" s="11" t="str">
        <f>IF(VLOOKUP($A27,Namen!$B$1:$G$18,4,0)="x","x","")</f>
        <v/>
      </c>
      <c r="J27" s="11" t="str">
        <f>IF(VLOOKUP($A27,Namen!$B$1:$G$18,5,0)="x","x","")</f>
        <v/>
      </c>
      <c r="K27" s="11" t="str">
        <f>IF(VLOOKUP($A27,Namen!$B$1:$G$18,6,0)="x","x","")</f>
        <v>x</v>
      </c>
    </row>
    <row r="28" spans="1:11" x14ac:dyDescent="0.35">
      <c r="A28" s="6" t="s">
        <v>89</v>
      </c>
      <c r="B28" s="6" t="s">
        <v>7</v>
      </c>
      <c r="C28" s="9" t="s">
        <v>88</v>
      </c>
      <c r="D28" s="6" t="s">
        <v>78</v>
      </c>
      <c r="E28" s="12" t="s">
        <v>79</v>
      </c>
      <c r="G28" s="11" t="str">
        <f>IF(VLOOKUP($A28,Namen!$B$1:$G$18,2,0)="x","x","")</f>
        <v>x</v>
      </c>
      <c r="H28" s="11" t="str">
        <f>IF(VLOOKUP($A28,Namen!$B$1:$G$18,3,0)="x","x","")</f>
        <v/>
      </c>
      <c r="I28" s="11" t="str">
        <f>IF(VLOOKUP($A28,Namen!$B$1:$G$18,4,0)="x","x","")</f>
        <v/>
      </c>
      <c r="J28" s="11" t="str">
        <f>IF(VLOOKUP($A28,Namen!$B$1:$G$18,5,0)="x","x","")</f>
        <v/>
      </c>
      <c r="K28" s="11" t="str">
        <f>IF(VLOOKUP($A28,Namen!$B$1:$G$18,6,0)="x","x","")</f>
        <v>x</v>
      </c>
    </row>
    <row r="29" spans="1:11" x14ac:dyDescent="0.35">
      <c r="A29" s="6" t="s">
        <v>89</v>
      </c>
      <c r="B29" s="6" t="s">
        <v>7</v>
      </c>
      <c r="C29" s="9" t="s">
        <v>49</v>
      </c>
      <c r="D29" s="6" t="s">
        <v>64</v>
      </c>
      <c r="E29" s="12" t="s">
        <v>65</v>
      </c>
      <c r="G29" s="11" t="str">
        <f>IF(VLOOKUP($A29,Namen!$B$1:$G$18,2,0)="x","x","")</f>
        <v>x</v>
      </c>
      <c r="H29" s="11" t="str">
        <f>IF(VLOOKUP($A29,Namen!$B$1:$G$18,3,0)="x","x","")</f>
        <v/>
      </c>
      <c r="I29" s="11" t="str">
        <f>IF(VLOOKUP($A29,Namen!$B$1:$G$18,4,0)="x","x","")</f>
        <v/>
      </c>
      <c r="J29" s="11" t="str">
        <f>IF(VLOOKUP($A29,Namen!$B$1:$G$18,5,0)="x","x","")</f>
        <v/>
      </c>
      <c r="K29" s="11" t="str">
        <f>IF(VLOOKUP($A29,Namen!$B$1:$G$18,6,0)="x","x","")</f>
        <v>x</v>
      </c>
    </row>
    <row r="30" spans="1:11" x14ac:dyDescent="0.35">
      <c r="A30" s="6" t="s">
        <v>89</v>
      </c>
      <c r="B30" s="6" t="s">
        <v>7</v>
      </c>
      <c r="C30" s="9" t="s">
        <v>6</v>
      </c>
      <c r="D30" s="6" t="s">
        <v>5</v>
      </c>
      <c r="E30" s="12" t="s">
        <v>5</v>
      </c>
      <c r="G30" s="11" t="str">
        <f>IF(VLOOKUP($A30,Namen!$B$1:$G$18,2,0)="x","x","")</f>
        <v>x</v>
      </c>
      <c r="H30" s="11" t="str">
        <f>IF(VLOOKUP($A30,Namen!$B$1:$G$18,3,0)="x","x","")</f>
        <v/>
      </c>
      <c r="I30" s="11" t="str">
        <f>IF(VLOOKUP($A30,Namen!$B$1:$G$18,4,0)="x","x","")</f>
        <v/>
      </c>
      <c r="J30" s="11" t="str">
        <f>IF(VLOOKUP($A30,Namen!$B$1:$G$18,5,0)="x","x","")</f>
        <v/>
      </c>
      <c r="K30" s="11" t="str">
        <f>IF(VLOOKUP($A30,Namen!$B$1:$G$18,6,0)="x","x","")</f>
        <v>x</v>
      </c>
    </row>
    <row r="31" spans="1:11" x14ac:dyDescent="0.35">
      <c r="A31" s="6" t="s">
        <v>37</v>
      </c>
      <c r="B31" s="6" t="s">
        <v>7</v>
      </c>
      <c r="C31" s="9" t="s">
        <v>81</v>
      </c>
      <c r="D31" s="6" t="s">
        <v>78</v>
      </c>
      <c r="E31" s="12" t="s">
        <v>79</v>
      </c>
      <c r="G31" s="11" t="str">
        <f>IF(VLOOKUP($A31,Namen!$B$1:$G$18,2,0)="x","x","")</f>
        <v>x</v>
      </c>
      <c r="H31" s="11" t="str">
        <f>IF(VLOOKUP($A31,Namen!$B$1:$G$18,3,0)="x","x","")</f>
        <v>x</v>
      </c>
      <c r="I31" s="11" t="str">
        <f>IF(VLOOKUP($A31,Namen!$B$1:$G$18,4,0)="x","x","")</f>
        <v>x</v>
      </c>
      <c r="J31" s="11" t="str">
        <f>IF(VLOOKUP($A31,Namen!$B$1:$G$18,5,0)="x","x","")</f>
        <v>x</v>
      </c>
      <c r="K31" s="11" t="str">
        <f>IF(VLOOKUP($A31,Namen!$B$1:$G$18,6,0)="x","x","")</f>
        <v>x</v>
      </c>
    </row>
    <row r="32" spans="1:11" x14ac:dyDescent="0.35">
      <c r="A32" s="6" t="s">
        <v>37</v>
      </c>
      <c r="B32" s="6" t="s">
        <v>7</v>
      </c>
      <c r="C32" s="9" t="s">
        <v>133</v>
      </c>
      <c r="D32" s="6" t="s">
        <v>135</v>
      </c>
      <c r="E32" s="12" t="s">
        <v>136</v>
      </c>
      <c r="G32" s="11" t="str">
        <f>IF(VLOOKUP($A32,Namen!$B$1:$G$18,2,0)="x","x","")</f>
        <v>x</v>
      </c>
      <c r="H32" s="11" t="str">
        <f>IF(VLOOKUP($A32,Namen!$B$1:$G$18,3,0)="x","x","")</f>
        <v>x</v>
      </c>
      <c r="I32" s="11" t="str">
        <f>IF(VLOOKUP($A32,Namen!$B$1:$G$18,4,0)="x","x","")</f>
        <v>x</v>
      </c>
      <c r="J32" s="11" t="str">
        <f>IF(VLOOKUP($A32,Namen!$B$1:$G$18,5,0)="x","x","")</f>
        <v>x</v>
      </c>
      <c r="K32" s="11" t="str">
        <f>IF(VLOOKUP($A32,Namen!$B$1:$G$18,6,0)="x","x","")</f>
        <v>x</v>
      </c>
    </row>
    <row r="33" spans="1:11" x14ac:dyDescent="0.35">
      <c r="A33" s="6" t="s">
        <v>37</v>
      </c>
      <c r="B33" s="6" t="s">
        <v>7</v>
      </c>
      <c r="C33" s="9" t="s">
        <v>16</v>
      </c>
      <c r="D33" s="6" t="s">
        <v>12</v>
      </c>
      <c r="E33" s="12" t="s">
        <v>13</v>
      </c>
      <c r="G33" s="11" t="str">
        <f>IF(VLOOKUP($A33,Namen!$B$1:$G$18,2,0)="x","x","")</f>
        <v>x</v>
      </c>
      <c r="H33" s="11" t="str">
        <f>IF(VLOOKUP($A33,Namen!$B$1:$G$18,3,0)="x","x","")</f>
        <v>x</v>
      </c>
      <c r="I33" s="11" t="str">
        <f>IF(VLOOKUP($A33,Namen!$B$1:$G$18,4,0)="x","x","")</f>
        <v>x</v>
      </c>
      <c r="J33" s="11" t="str">
        <f>IF(VLOOKUP($A33,Namen!$B$1:$G$18,5,0)="x","x","")</f>
        <v>x</v>
      </c>
      <c r="K33" s="11" t="str">
        <f>IF(VLOOKUP($A33,Namen!$B$1:$G$18,6,0)="x","x","")</f>
        <v>x</v>
      </c>
    </row>
    <row r="34" spans="1:11" x14ac:dyDescent="0.35">
      <c r="A34" s="6" t="s">
        <v>37</v>
      </c>
      <c r="B34" s="6" t="s">
        <v>7</v>
      </c>
      <c r="C34" s="9" t="s">
        <v>23</v>
      </c>
      <c r="D34" s="6" t="s">
        <v>21</v>
      </c>
      <c r="E34" s="12" t="s">
        <v>22</v>
      </c>
      <c r="G34" s="11" t="str">
        <f>IF(VLOOKUP($A34,Namen!$B$1:$G$18,2,0)="x","x","")</f>
        <v>x</v>
      </c>
      <c r="H34" s="11" t="str">
        <f>IF(VLOOKUP($A34,Namen!$B$1:$G$18,3,0)="x","x","")</f>
        <v>x</v>
      </c>
      <c r="I34" s="11" t="str">
        <f>IF(VLOOKUP($A34,Namen!$B$1:$G$18,4,0)="x","x","")</f>
        <v>x</v>
      </c>
      <c r="J34" s="11" t="str">
        <f>IF(VLOOKUP($A34,Namen!$B$1:$G$18,5,0)="x","x","")</f>
        <v>x</v>
      </c>
      <c r="K34" s="11" t="str">
        <f>IF(VLOOKUP($A34,Namen!$B$1:$G$18,6,0)="x","x","")</f>
        <v>x</v>
      </c>
    </row>
    <row r="35" spans="1:11" x14ac:dyDescent="0.35">
      <c r="A35" s="6" t="s">
        <v>37</v>
      </c>
      <c r="B35" s="6" t="s">
        <v>7</v>
      </c>
      <c r="C35" s="9" t="s">
        <v>19</v>
      </c>
      <c r="D35" s="6" t="s">
        <v>14</v>
      </c>
      <c r="E35" s="12" t="s">
        <v>15</v>
      </c>
      <c r="G35" s="11" t="str">
        <f>IF(VLOOKUP($A35,Namen!$B$1:$G$18,2,0)="x","x","")</f>
        <v>x</v>
      </c>
      <c r="H35" s="11" t="str">
        <f>IF(VLOOKUP($A35,Namen!$B$1:$G$18,3,0)="x","x","")</f>
        <v>x</v>
      </c>
      <c r="I35" s="11" t="str">
        <f>IF(VLOOKUP($A35,Namen!$B$1:$G$18,4,0)="x","x","")</f>
        <v>x</v>
      </c>
      <c r="J35" s="11" t="str">
        <f>IF(VLOOKUP($A35,Namen!$B$1:$G$18,5,0)="x","x","")</f>
        <v>x</v>
      </c>
      <c r="K35" s="11" t="str">
        <f>IF(VLOOKUP($A35,Namen!$B$1:$G$18,6,0)="x","x","")</f>
        <v>x</v>
      </c>
    </row>
    <row r="36" spans="1:11" x14ac:dyDescent="0.35">
      <c r="A36" s="6" t="s">
        <v>108</v>
      </c>
      <c r="B36" s="6" t="s">
        <v>92</v>
      </c>
      <c r="C36" s="9" t="s">
        <v>91</v>
      </c>
      <c r="D36" s="6" t="s">
        <v>78</v>
      </c>
      <c r="E36" s="12" t="s">
        <v>79</v>
      </c>
      <c r="G36" s="11" t="str">
        <f>IF(VLOOKUP($A36,Namen!$B$1:$G$18,2,0)="x","x","")</f>
        <v>x</v>
      </c>
      <c r="H36" s="11" t="str">
        <f>IF(VLOOKUP($A36,Namen!$B$1:$G$18,3,0)="x","x","")</f>
        <v/>
      </c>
      <c r="I36" s="11" t="str">
        <f>IF(VLOOKUP($A36,Namen!$B$1:$G$18,4,0)="x","x","")</f>
        <v>x</v>
      </c>
      <c r="J36" s="11" t="str">
        <f>IF(VLOOKUP($A36,Namen!$B$1:$G$18,5,0)="x","x","")</f>
        <v/>
      </c>
      <c r="K36" s="11" t="str">
        <f>IF(VLOOKUP($A36,Namen!$B$1:$G$18,6,0)="x","x","")</f>
        <v/>
      </c>
    </row>
    <row r="37" spans="1:11" x14ac:dyDescent="0.35">
      <c r="A37" s="6" t="s">
        <v>108</v>
      </c>
      <c r="B37" s="6" t="s">
        <v>75</v>
      </c>
      <c r="C37" s="6" t="s">
        <v>76</v>
      </c>
      <c r="D37" s="6" t="s">
        <v>71</v>
      </c>
      <c r="E37" s="12" t="s">
        <v>72</v>
      </c>
      <c r="G37" s="11" t="str">
        <f>IF(VLOOKUP($A37,Namen!$B$1:$G$18,2,0)="x","x","")</f>
        <v>x</v>
      </c>
      <c r="H37" s="11" t="str">
        <f>IF(VLOOKUP($A37,Namen!$B$1:$G$18,3,0)="x","x","")</f>
        <v/>
      </c>
      <c r="I37" s="11" t="str">
        <f>IF(VLOOKUP($A37,Namen!$B$1:$G$18,4,0)="x","x","")</f>
        <v>x</v>
      </c>
      <c r="J37" s="11" t="str">
        <f>IF(VLOOKUP($A37,Namen!$B$1:$G$18,5,0)="x","x","")</f>
        <v/>
      </c>
      <c r="K37" s="11" t="str">
        <f>IF(VLOOKUP($A37,Namen!$B$1:$G$18,6,0)="x","x","")</f>
        <v/>
      </c>
    </row>
    <row r="38" spans="1:11" x14ac:dyDescent="0.35">
      <c r="A38" s="6" t="s">
        <v>108</v>
      </c>
      <c r="B38" s="6" t="s">
        <v>96</v>
      </c>
      <c r="C38" s="9" t="s">
        <v>6</v>
      </c>
      <c r="D38" s="6" t="s">
        <v>5</v>
      </c>
      <c r="E38" s="12" t="s">
        <v>5</v>
      </c>
      <c r="G38" s="11" t="str">
        <f>IF(VLOOKUP($A38,Namen!$B$1:$G$18,2,0)="x","x","")</f>
        <v>x</v>
      </c>
      <c r="H38" s="11" t="str">
        <f>IF(VLOOKUP($A38,Namen!$B$1:$G$18,3,0)="x","x","")</f>
        <v/>
      </c>
      <c r="I38" s="11" t="str">
        <f>IF(VLOOKUP($A38,Namen!$B$1:$G$18,4,0)="x","x","")</f>
        <v>x</v>
      </c>
      <c r="J38" s="11" t="str">
        <f>IF(VLOOKUP($A38,Namen!$B$1:$G$18,5,0)="x","x","")</f>
        <v/>
      </c>
      <c r="K38" s="11" t="str">
        <f>IF(VLOOKUP($A38,Namen!$B$1:$G$18,6,0)="x","x","")</f>
        <v/>
      </c>
    </row>
    <row r="39" spans="1:11" x14ac:dyDescent="0.35">
      <c r="A39" s="6" t="s">
        <v>108</v>
      </c>
      <c r="B39" s="6" t="s">
        <v>96</v>
      </c>
      <c r="C39" s="9" t="s">
        <v>50</v>
      </c>
      <c r="D39" s="6" t="s">
        <v>68</v>
      </c>
      <c r="E39" s="12" t="s">
        <v>51</v>
      </c>
      <c r="G39" s="11" t="str">
        <f>IF(VLOOKUP($A39,Namen!$B$1:$G$18,2,0)="x","x","")</f>
        <v>x</v>
      </c>
      <c r="H39" s="11" t="str">
        <f>IF(VLOOKUP($A39,Namen!$B$1:$G$18,3,0)="x","x","")</f>
        <v/>
      </c>
      <c r="I39" s="11" t="str">
        <f>IF(VLOOKUP($A39,Namen!$B$1:$G$18,4,0)="x","x","")</f>
        <v>x</v>
      </c>
      <c r="J39" s="11" t="str">
        <f>IF(VLOOKUP($A39,Namen!$B$1:$G$18,5,0)="x","x","")</f>
        <v/>
      </c>
      <c r="K39" s="11" t="str">
        <f>IF(VLOOKUP($A39,Namen!$B$1:$G$18,6,0)="x","x","")</f>
        <v/>
      </c>
    </row>
    <row r="40" spans="1:11" x14ac:dyDescent="0.35">
      <c r="A40" s="6" t="s">
        <v>108</v>
      </c>
      <c r="B40" s="6" t="s">
        <v>117</v>
      </c>
      <c r="C40" s="9" t="s">
        <v>6</v>
      </c>
      <c r="D40" s="6" t="s">
        <v>5</v>
      </c>
      <c r="E40" s="12" t="s">
        <v>5</v>
      </c>
      <c r="F40" s="12" t="s">
        <v>129</v>
      </c>
      <c r="G40" s="11" t="str">
        <f>IF(VLOOKUP($A40,Namen!$B$1:$G$18,2,0)="x","x","")</f>
        <v>x</v>
      </c>
      <c r="H40" s="11" t="str">
        <f>IF(VLOOKUP($A40,Namen!$B$1:$G$18,3,0)="x","x","")</f>
        <v/>
      </c>
      <c r="I40" s="11" t="str">
        <f>IF(VLOOKUP($A40,Namen!$B$1:$G$18,4,0)="x","x","")</f>
        <v>x</v>
      </c>
      <c r="J40" s="11" t="str">
        <f>IF(VLOOKUP($A40,Namen!$B$1:$G$18,5,0)="x","x","")</f>
        <v/>
      </c>
      <c r="K40" s="11" t="str">
        <f>IF(VLOOKUP($A40,Namen!$B$1:$G$18,6,0)="x","x","")</f>
        <v/>
      </c>
    </row>
    <row r="41" spans="1:11" x14ac:dyDescent="0.35">
      <c r="A41" s="6" t="s">
        <v>27</v>
      </c>
      <c r="B41" s="6" t="s">
        <v>7</v>
      </c>
      <c r="C41" s="9" t="s">
        <v>101</v>
      </c>
      <c r="D41" s="6" t="s">
        <v>100</v>
      </c>
      <c r="E41" s="12" t="s">
        <v>104</v>
      </c>
      <c r="G41" s="11" t="str">
        <f>IF(VLOOKUP($A41,Namen!$B$1:$G$18,2,0)="x","x","")</f>
        <v>x</v>
      </c>
      <c r="H41" s="11" t="str">
        <f>IF(VLOOKUP($A41,Namen!$B$1:$G$18,3,0)="x","x","")</f>
        <v/>
      </c>
      <c r="I41" s="11" t="str">
        <f>IF(VLOOKUP($A41,Namen!$B$1:$G$18,4,0)="x","x","")</f>
        <v>x</v>
      </c>
      <c r="J41" s="11" t="str">
        <f>IF(VLOOKUP($A41,Namen!$B$1:$G$18,5,0)="x","x","")</f>
        <v>x</v>
      </c>
      <c r="K41" s="11" t="str">
        <f>IF(VLOOKUP($A41,Namen!$B$1:$G$18,6,0)="x","x","")</f>
        <v/>
      </c>
    </row>
    <row r="42" spans="1:11" x14ac:dyDescent="0.35">
      <c r="A42" s="6" t="s">
        <v>27</v>
      </c>
      <c r="B42" s="6" t="s">
        <v>7</v>
      </c>
      <c r="C42" s="9" t="s">
        <v>41</v>
      </c>
      <c r="D42" s="6" t="s">
        <v>24</v>
      </c>
      <c r="E42" s="12" t="s">
        <v>7</v>
      </c>
      <c r="G42" s="11" t="str">
        <f>IF(VLOOKUP($A42,Namen!$B$1:$G$18,2,0)="x","x","")</f>
        <v>x</v>
      </c>
      <c r="H42" s="11" t="str">
        <f>IF(VLOOKUP($A42,Namen!$B$1:$G$18,3,0)="x","x","")</f>
        <v/>
      </c>
      <c r="I42" s="11" t="str">
        <f>IF(VLOOKUP($A42,Namen!$B$1:$G$18,4,0)="x","x","")</f>
        <v>x</v>
      </c>
      <c r="J42" s="11" t="str">
        <f>IF(VLOOKUP($A42,Namen!$B$1:$G$18,5,0)="x","x","")</f>
        <v>x</v>
      </c>
      <c r="K42" s="11" t="str">
        <f>IF(VLOOKUP($A42,Namen!$B$1:$G$18,6,0)="x","x","")</f>
        <v/>
      </c>
    </row>
    <row r="43" spans="1:11" x14ac:dyDescent="0.35">
      <c r="A43" s="6" t="s">
        <v>27</v>
      </c>
      <c r="B43" s="6" t="s">
        <v>7</v>
      </c>
      <c r="C43" s="9" t="s">
        <v>40</v>
      </c>
      <c r="D43" s="6" t="s">
        <v>43</v>
      </c>
      <c r="E43" s="12" t="s">
        <v>35</v>
      </c>
      <c r="G43" s="11" t="str">
        <f>IF(VLOOKUP($A43,Namen!$B$1:$G$18,2,0)="x","x","")</f>
        <v>x</v>
      </c>
      <c r="H43" s="11" t="str">
        <f>IF(VLOOKUP($A43,Namen!$B$1:$G$18,3,0)="x","x","")</f>
        <v/>
      </c>
      <c r="I43" s="11" t="str">
        <f>IF(VLOOKUP($A43,Namen!$B$1:$G$18,4,0)="x","x","")</f>
        <v>x</v>
      </c>
      <c r="J43" s="11" t="str">
        <f>IF(VLOOKUP($A43,Namen!$B$1:$G$18,5,0)="x","x","")</f>
        <v>x</v>
      </c>
      <c r="K43" s="11" t="str">
        <f>IF(VLOOKUP($A43,Namen!$B$1:$G$18,6,0)="x","x","")</f>
        <v/>
      </c>
    </row>
    <row r="44" spans="1:11" x14ac:dyDescent="0.35">
      <c r="A44" s="6" t="s">
        <v>95</v>
      </c>
      <c r="B44" s="6" t="s">
        <v>7</v>
      </c>
      <c r="C44" s="9" t="s">
        <v>90</v>
      </c>
      <c r="D44" s="6" t="s">
        <v>78</v>
      </c>
      <c r="E44" s="12" t="s">
        <v>79</v>
      </c>
      <c r="G44" s="11" t="str">
        <f>IF(VLOOKUP($A44,Namen!$B$1:$G$18,2,0)="x","x","")</f>
        <v>x</v>
      </c>
      <c r="H44" s="11" t="str">
        <f>IF(VLOOKUP($A44,Namen!$B$1:$G$18,3,0)="x","x","")</f>
        <v/>
      </c>
      <c r="I44" s="11" t="str">
        <f>IF(VLOOKUP($A44,Namen!$B$1:$G$18,4,0)="x","x","")</f>
        <v>x</v>
      </c>
      <c r="J44" s="11" t="str">
        <f>IF(VLOOKUP($A44,Namen!$B$1:$G$18,5,0)="x","x","")</f>
        <v/>
      </c>
      <c r="K44" s="11" t="str">
        <f>IF(VLOOKUP($A44,Namen!$B$1:$G$18,6,0)="x","x","")</f>
        <v>x</v>
      </c>
    </row>
    <row r="45" spans="1:11" x14ac:dyDescent="0.35">
      <c r="A45" s="6" t="s">
        <v>95</v>
      </c>
      <c r="B45" s="6" t="s">
        <v>7</v>
      </c>
      <c r="C45" s="9" t="s">
        <v>6</v>
      </c>
      <c r="D45" s="6" t="s">
        <v>5</v>
      </c>
      <c r="E45" s="12" t="s">
        <v>5</v>
      </c>
      <c r="G45" s="11" t="str">
        <f>IF(VLOOKUP($A45,Namen!$B$1:$G$18,2,0)="x","x","")</f>
        <v>x</v>
      </c>
      <c r="H45" s="11" t="str">
        <f>IF(VLOOKUP($A45,Namen!$B$1:$G$18,3,0)="x","x","")</f>
        <v/>
      </c>
      <c r="I45" s="11" t="str">
        <f>IF(VLOOKUP($A45,Namen!$B$1:$G$18,4,0)="x","x","")</f>
        <v>x</v>
      </c>
      <c r="J45" s="11" t="str">
        <f>IF(VLOOKUP($A45,Namen!$B$1:$G$18,5,0)="x","x","")</f>
        <v/>
      </c>
      <c r="K45" s="11" t="str">
        <f>IF(VLOOKUP($A45,Namen!$B$1:$G$18,6,0)="x","x","")</f>
        <v>x</v>
      </c>
    </row>
    <row r="46" spans="1:11" x14ac:dyDescent="0.35">
      <c r="A46" s="6" t="s">
        <v>131</v>
      </c>
      <c r="B46" s="6" t="s">
        <v>132</v>
      </c>
      <c r="C46" s="9" t="s">
        <v>49</v>
      </c>
      <c r="D46" s="6" t="s">
        <v>64</v>
      </c>
      <c r="E46" s="12" t="s">
        <v>65</v>
      </c>
      <c r="G46" s="11" t="str">
        <f>IF(VLOOKUP($A46,Namen!$B$1:$G$18,2,0)="x","x","")</f>
        <v/>
      </c>
      <c r="H46" s="11" t="str">
        <f>IF(VLOOKUP($A46,Namen!$B$1:$G$18,3,0)="x","x","")</f>
        <v/>
      </c>
      <c r="I46" s="11" t="str">
        <f>IF(VLOOKUP($A46,Namen!$B$1:$G$18,4,0)="x","x","")</f>
        <v/>
      </c>
      <c r="J46" s="11" t="str">
        <f>IF(VLOOKUP($A46,Namen!$B$1:$G$18,5,0)="x","x","")</f>
        <v/>
      </c>
      <c r="K46" s="11" t="str">
        <f>IF(VLOOKUP($A46,Namen!$B$1:$G$18,6,0)="x","x","")</f>
        <v/>
      </c>
    </row>
    <row r="47" spans="1:11" ht="15.65" customHeight="1" x14ac:dyDescent="0.35">
      <c r="A47" s="6" t="s">
        <v>25</v>
      </c>
      <c r="B47" s="6" t="s">
        <v>7</v>
      </c>
      <c r="C47" s="9" t="s">
        <v>103</v>
      </c>
      <c r="D47" s="6" t="s">
        <v>60</v>
      </c>
      <c r="E47" s="14" t="s">
        <v>44</v>
      </c>
      <c r="F47" s="14"/>
      <c r="G47" s="11" t="str">
        <f>IF(VLOOKUP($A47,Namen!$B$1:$G$18,2,0)="x","x","")</f>
        <v>x</v>
      </c>
      <c r="H47" s="11" t="str">
        <f>IF(VLOOKUP($A47,Namen!$B$1:$G$18,3,0)="x","x","")</f>
        <v>x</v>
      </c>
      <c r="I47" s="11" t="str">
        <f>IF(VLOOKUP($A47,Namen!$B$1:$G$18,4,0)="x","x","")</f>
        <v/>
      </c>
      <c r="J47" s="11" t="str">
        <f>IF(VLOOKUP($A47,Namen!$B$1:$G$18,5,0)="x","x","")</f>
        <v/>
      </c>
      <c r="K47" s="11" t="str">
        <f>IF(VLOOKUP($A47,Namen!$B$1:$G$18,6,0)="x","x","")</f>
        <v>x</v>
      </c>
    </row>
    <row r="48" spans="1:11" ht="15.65" customHeight="1" x14ac:dyDescent="0.35">
      <c r="A48" s="6" t="s">
        <v>25</v>
      </c>
      <c r="B48" s="6" t="s">
        <v>7</v>
      </c>
      <c r="C48" s="9" t="s">
        <v>80</v>
      </c>
      <c r="D48" s="6" t="s">
        <v>78</v>
      </c>
      <c r="E48" s="12" t="s">
        <v>79</v>
      </c>
      <c r="G48" s="11" t="str">
        <f>IF(VLOOKUP($A48,Namen!$B$1:$G$18,2,0)="x","x","")</f>
        <v>x</v>
      </c>
      <c r="H48" s="11" t="str">
        <f>IF(VLOOKUP($A48,Namen!$B$1:$G$18,3,0)="x","x","")</f>
        <v>x</v>
      </c>
      <c r="I48" s="11" t="str">
        <f>IF(VLOOKUP($A48,Namen!$B$1:$G$18,4,0)="x","x","")</f>
        <v/>
      </c>
      <c r="J48" s="11" t="str">
        <f>IF(VLOOKUP($A48,Namen!$B$1:$G$18,5,0)="x","x","")</f>
        <v/>
      </c>
      <c r="K48" s="11" t="str">
        <f>IF(VLOOKUP($A48,Namen!$B$1:$G$18,6,0)="x","x","")</f>
        <v>x</v>
      </c>
    </row>
    <row r="49" spans="1:11" ht="15.65" customHeight="1" x14ac:dyDescent="0.35">
      <c r="A49" s="6" t="s">
        <v>25</v>
      </c>
      <c r="B49" s="6" t="s">
        <v>7</v>
      </c>
      <c r="C49" s="9" t="s">
        <v>26</v>
      </c>
      <c r="D49" s="6" t="s">
        <v>43</v>
      </c>
      <c r="E49" s="12" t="s">
        <v>35</v>
      </c>
      <c r="G49" s="11" t="str">
        <f>IF(VLOOKUP($A49,Namen!$B$1:$G$18,2,0)="x","x","")</f>
        <v>x</v>
      </c>
      <c r="H49" s="11" t="str">
        <f>IF(VLOOKUP($A49,Namen!$B$1:$G$18,3,0)="x","x","")</f>
        <v>x</v>
      </c>
      <c r="I49" s="11" t="str">
        <f>IF(VLOOKUP($A49,Namen!$B$1:$G$18,4,0)="x","x","")</f>
        <v/>
      </c>
      <c r="J49" s="11" t="str">
        <f>IF(VLOOKUP($A49,Namen!$B$1:$G$18,5,0)="x","x","")</f>
        <v/>
      </c>
      <c r="K49" s="11" t="str">
        <f>IF(VLOOKUP($A49,Namen!$B$1:$G$18,6,0)="x","x","")</f>
        <v>x</v>
      </c>
    </row>
    <row r="50" spans="1:11" x14ac:dyDescent="0.35">
      <c r="A50" s="6" t="s">
        <v>25</v>
      </c>
      <c r="B50" s="6" t="s">
        <v>7</v>
      </c>
      <c r="C50" s="9" t="s">
        <v>42</v>
      </c>
      <c r="D50" s="6" t="s">
        <v>43</v>
      </c>
      <c r="E50" s="12" t="s">
        <v>35</v>
      </c>
      <c r="G50" s="11" t="str">
        <f>IF(VLOOKUP($A50,Namen!$B$1:$G$18,2,0)="x","x","")</f>
        <v>x</v>
      </c>
      <c r="H50" s="11" t="str">
        <f>IF(VLOOKUP($A50,Namen!$B$1:$G$18,3,0)="x","x","")</f>
        <v>x</v>
      </c>
      <c r="I50" s="11" t="str">
        <f>IF(VLOOKUP($A50,Namen!$B$1:$G$18,4,0)="x","x","")</f>
        <v/>
      </c>
      <c r="J50" s="11" t="str">
        <f>IF(VLOOKUP($A50,Namen!$B$1:$G$18,5,0)="x","x","")</f>
        <v/>
      </c>
      <c r="K50" s="11" t="str">
        <f>IF(VLOOKUP($A50,Namen!$B$1:$G$18,6,0)="x","x","")</f>
        <v>x</v>
      </c>
    </row>
    <row r="51" spans="1:11" x14ac:dyDescent="0.35">
      <c r="A51" s="6" t="s">
        <v>111</v>
      </c>
      <c r="B51" s="6" t="s">
        <v>118</v>
      </c>
      <c r="C51" s="9" t="s">
        <v>126</v>
      </c>
      <c r="D51" s="6" t="s">
        <v>3</v>
      </c>
      <c r="E51" s="12" t="s">
        <v>10</v>
      </c>
      <c r="G51" s="11" t="str">
        <f>IF(VLOOKUP($A51,Namen!$B$1:$G$18,2,0)="x","x","")</f>
        <v>x</v>
      </c>
      <c r="H51" s="11" t="str">
        <f>IF(VLOOKUP($A51,Namen!$B$1:$G$18,3,0)="x","x","")</f>
        <v>x</v>
      </c>
      <c r="I51" s="11" t="str">
        <f>IF(VLOOKUP($A51,Namen!$B$1:$G$18,4,0)="x","x","")</f>
        <v>x</v>
      </c>
      <c r="J51" s="11" t="str">
        <f>IF(VLOOKUP($A51,Namen!$B$1:$G$18,5,0)="x","x","")</f>
        <v>x</v>
      </c>
      <c r="K51" s="11" t="str">
        <f>IF(VLOOKUP($A51,Namen!$B$1:$G$18,6,0)="x","x","")</f>
        <v>x</v>
      </c>
    </row>
    <row r="52" spans="1:11" x14ac:dyDescent="0.35">
      <c r="A52" s="6" t="s">
        <v>111</v>
      </c>
      <c r="B52" s="6" t="s">
        <v>118</v>
      </c>
      <c r="C52" s="9" t="s">
        <v>127</v>
      </c>
      <c r="D52" s="6" t="s">
        <v>8</v>
      </c>
      <c r="E52" s="12" t="s">
        <v>11</v>
      </c>
      <c r="G52" s="11" t="str">
        <f>IF(VLOOKUP($A52,Namen!$B$1:$G$18,2,0)="x","x","")</f>
        <v>x</v>
      </c>
      <c r="H52" s="11" t="str">
        <f>IF(VLOOKUP($A52,Namen!$B$1:$G$18,3,0)="x","x","")</f>
        <v>x</v>
      </c>
      <c r="I52" s="11" t="str">
        <f>IF(VLOOKUP($A52,Namen!$B$1:$G$18,4,0)="x","x","")</f>
        <v>x</v>
      </c>
      <c r="J52" s="11" t="str">
        <f>IF(VLOOKUP($A52,Namen!$B$1:$G$18,5,0)="x","x","")</f>
        <v>x</v>
      </c>
      <c r="K52" s="11" t="str">
        <f>IF(VLOOKUP($A52,Namen!$B$1:$G$18,6,0)="x","x","")</f>
        <v>x</v>
      </c>
    </row>
    <row r="53" spans="1:11" x14ac:dyDescent="0.35">
      <c r="A53" s="6" t="s">
        <v>111</v>
      </c>
      <c r="B53" s="6" t="s">
        <v>118</v>
      </c>
      <c r="C53" s="9" t="s">
        <v>6</v>
      </c>
      <c r="D53" s="6" t="s">
        <v>5</v>
      </c>
      <c r="E53" s="12" t="s">
        <v>5</v>
      </c>
      <c r="G53" s="11" t="str">
        <f>IF(VLOOKUP($A53,Namen!$B$1:$G$18,2,0)="x","x","")</f>
        <v>x</v>
      </c>
      <c r="H53" s="11" t="str">
        <f>IF(VLOOKUP($A53,Namen!$B$1:$G$18,3,0)="x","x","")</f>
        <v>x</v>
      </c>
      <c r="I53" s="11" t="str">
        <f>IF(VLOOKUP($A53,Namen!$B$1:$G$18,4,0)="x","x","")</f>
        <v>x</v>
      </c>
      <c r="J53" s="11" t="str">
        <f>IF(VLOOKUP($A53,Namen!$B$1:$G$18,5,0)="x","x","")</f>
        <v>x</v>
      </c>
      <c r="K53" s="11" t="str">
        <f>IF(VLOOKUP($A53,Namen!$B$1:$G$18,6,0)="x","x","")</f>
        <v>x</v>
      </c>
    </row>
    <row r="54" spans="1:11" x14ac:dyDescent="0.35">
      <c r="A54" s="6" t="s">
        <v>111</v>
      </c>
      <c r="B54" s="6" t="s">
        <v>118</v>
      </c>
      <c r="C54" s="15" t="s">
        <v>141</v>
      </c>
      <c r="D54" s="6" t="s">
        <v>140</v>
      </c>
      <c r="E54" s="12" t="s">
        <v>44</v>
      </c>
      <c r="G54" s="11" t="str">
        <f>IF(VLOOKUP($A54,Namen!$B$1:$G$18,2,0)="x","x","")</f>
        <v>x</v>
      </c>
      <c r="H54" s="11" t="str">
        <f>IF(VLOOKUP($A54,Namen!$B$1:$G$18,3,0)="x","x","")</f>
        <v>x</v>
      </c>
      <c r="I54" s="11" t="str">
        <f>IF(VLOOKUP($A54,Namen!$B$1:$G$18,4,0)="x","x","")</f>
        <v>x</v>
      </c>
      <c r="J54" s="11" t="str">
        <f>IF(VLOOKUP($A54,Namen!$B$1:$G$18,5,0)="x","x","")</f>
        <v>x</v>
      </c>
      <c r="K54" s="11" t="str">
        <f>IF(VLOOKUP($A54,Namen!$B$1:$G$18,6,0)="x","x","")</f>
        <v>x</v>
      </c>
    </row>
    <row r="55" spans="1:11" x14ac:dyDescent="0.35">
      <c r="A55" s="6" t="s">
        <v>111</v>
      </c>
      <c r="B55" s="6" t="s">
        <v>119</v>
      </c>
      <c r="C55" s="9" t="s">
        <v>6</v>
      </c>
      <c r="D55" s="6" t="s">
        <v>5</v>
      </c>
      <c r="E55" s="12" t="s">
        <v>5</v>
      </c>
      <c r="G55" s="11" t="str">
        <f>IF(VLOOKUP($A55,Namen!$B$1:$G$18,2,0)="x","x","")</f>
        <v>x</v>
      </c>
      <c r="H55" s="11" t="str">
        <f>IF(VLOOKUP($A55,Namen!$B$1:$G$18,3,0)="x","x","")</f>
        <v>x</v>
      </c>
      <c r="I55" s="11" t="str">
        <f>IF(VLOOKUP($A55,Namen!$B$1:$G$18,4,0)="x","x","")</f>
        <v>x</v>
      </c>
      <c r="J55" s="11" t="str">
        <f>IF(VLOOKUP($A55,Namen!$B$1:$G$18,5,0)="x","x","")</f>
        <v>x</v>
      </c>
      <c r="K55" s="11" t="str">
        <f>IF(VLOOKUP($A55,Namen!$B$1:$G$18,6,0)="x","x","")</f>
        <v>x</v>
      </c>
    </row>
    <row r="56" spans="1:11" x14ac:dyDescent="0.35">
      <c r="A56" s="6" t="s">
        <v>111</v>
      </c>
      <c r="B56" s="6" t="s">
        <v>117</v>
      </c>
      <c r="C56" s="9" t="s">
        <v>6</v>
      </c>
      <c r="D56" s="6" t="s">
        <v>5</v>
      </c>
      <c r="E56" s="12" t="s">
        <v>5</v>
      </c>
      <c r="G56" s="11" t="str">
        <f>IF(VLOOKUP($A56,Namen!$B$1:$G$18,2,0)="x","x","")</f>
        <v>x</v>
      </c>
      <c r="H56" s="11" t="str">
        <f>IF(VLOOKUP($A56,Namen!$B$1:$G$18,3,0)="x","x","")</f>
        <v>x</v>
      </c>
      <c r="I56" s="11" t="str">
        <f>IF(VLOOKUP($A56,Namen!$B$1:$G$18,4,0)="x","x","")</f>
        <v>x</v>
      </c>
      <c r="J56" s="11" t="str">
        <f>IF(VLOOKUP($A56,Namen!$B$1:$G$18,5,0)="x","x","")</f>
        <v>x</v>
      </c>
      <c r="K56" s="11" t="str">
        <f>IF(VLOOKUP($A56,Namen!$B$1:$G$18,6,0)="x","x","")</f>
        <v>x</v>
      </c>
    </row>
    <row r="57" spans="1:11" x14ac:dyDescent="0.35">
      <c r="A57" s="6" t="s">
        <v>111</v>
      </c>
      <c r="B57" s="6" t="s">
        <v>117</v>
      </c>
      <c r="C57" s="15" t="s">
        <v>141</v>
      </c>
      <c r="D57" s="6" t="s">
        <v>140</v>
      </c>
      <c r="E57" s="12" t="s">
        <v>44</v>
      </c>
      <c r="G57" s="11" t="str">
        <f>IF(VLOOKUP($A57,Namen!$B$1:$G$18,2,0)="x","x","")</f>
        <v>x</v>
      </c>
      <c r="H57" s="11" t="str">
        <f>IF(VLOOKUP($A57,Namen!$B$1:$G$18,3,0)="x","x","")</f>
        <v>x</v>
      </c>
      <c r="I57" s="11" t="str">
        <f>IF(VLOOKUP($A57,Namen!$B$1:$G$18,4,0)="x","x","")</f>
        <v>x</v>
      </c>
      <c r="J57" s="11" t="str">
        <f>IF(VLOOKUP($A57,Namen!$B$1:$G$18,5,0)="x","x","")</f>
        <v>x</v>
      </c>
      <c r="K57" s="11" t="str">
        <f>IF(VLOOKUP($A57,Namen!$B$1:$G$18,6,0)="x","x","")</f>
        <v>x</v>
      </c>
    </row>
    <row r="58" spans="1:11" x14ac:dyDescent="0.35">
      <c r="A58" s="6" t="s">
        <v>107</v>
      </c>
      <c r="B58" s="6" t="s">
        <v>36</v>
      </c>
      <c r="C58" s="9" t="s">
        <v>87</v>
      </c>
      <c r="D58" s="6" t="s">
        <v>78</v>
      </c>
      <c r="E58" s="12" t="s">
        <v>79</v>
      </c>
      <c r="G58" s="11" t="str">
        <f>IF(VLOOKUP($A58,Namen!$B$1:$G$18,2,0)="x","x","")</f>
        <v>x</v>
      </c>
      <c r="H58" s="11" t="str">
        <f>IF(VLOOKUP($A58,Namen!$B$1:$G$18,3,0)="x","x","")</f>
        <v>x</v>
      </c>
      <c r="I58" s="11" t="str">
        <f>IF(VLOOKUP($A58,Namen!$B$1:$G$18,4,0)="x","x","")</f>
        <v>x</v>
      </c>
      <c r="J58" s="11" t="str">
        <f>IF(VLOOKUP($A58,Namen!$B$1:$G$18,5,0)="x","x","")</f>
        <v/>
      </c>
      <c r="K58" s="11" t="str">
        <f>IF(VLOOKUP($A58,Namen!$B$1:$G$18,6,0)="x","x","")</f>
        <v>x</v>
      </c>
    </row>
    <row r="59" spans="1:11" x14ac:dyDescent="0.35">
      <c r="A59" s="6" t="s">
        <v>107</v>
      </c>
      <c r="B59" s="6" t="s">
        <v>36</v>
      </c>
      <c r="C59" s="9" t="s">
        <v>20</v>
      </c>
      <c r="D59" s="6" t="s">
        <v>17</v>
      </c>
      <c r="E59" s="12" t="s">
        <v>18</v>
      </c>
      <c r="G59" s="11" t="str">
        <f>IF(VLOOKUP($A59,Namen!$B$1:$G$18,2,0)="x","x","")</f>
        <v>x</v>
      </c>
      <c r="H59" s="11" t="str">
        <f>IF(VLOOKUP($A59,Namen!$B$1:$G$18,3,0)="x","x","")</f>
        <v>x</v>
      </c>
      <c r="I59" s="11" t="str">
        <f>IF(VLOOKUP($A59,Namen!$B$1:$G$18,4,0)="x","x","")</f>
        <v>x</v>
      </c>
      <c r="J59" s="11" t="str">
        <f>IF(VLOOKUP($A59,Namen!$B$1:$G$18,5,0)="x","x","")</f>
        <v/>
      </c>
      <c r="K59" s="11" t="str">
        <f>IF(VLOOKUP($A59,Namen!$B$1:$G$18,6,0)="x","x","")</f>
        <v>x</v>
      </c>
    </row>
    <row r="60" spans="1:11" ht="15.65" customHeight="1" x14ac:dyDescent="0.35">
      <c r="A60" s="6" t="s">
        <v>107</v>
      </c>
      <c r="B60" s="6" t="s">
        <v>36</v>
      </c>
      <c r="C60" s="9" t="s">
        <v>127</v>
      </c>
      <c r="D60" s="6" t="s">
        <v>8</v>
      </c>
      <c r="E60" s="12" t="s">
        <v>11</v>
      </c>
      <c r="G60" s="11" t="str">
        <f>IF(VLOOKUP($A60,Namen!$B$1:$G$18,2,0)="x","x","")</f>
        <v>x</v>
      </c>
      <c r="H60" s="11" t="str">
        <f>IF(VLOOKUP($A60,Namen!$B$1:$G$18,3,0)="x","x","")</f>
        <v>x</v>
      </c>
      <c r="I60" s="11" t="str">
        <f>IF(VLOOKUP($A60,Namen!$B$1:$G$18,4,0)="x","x","")</f>
        <v>x</v>
      </c>
      <c r="J60" s="11" t="str">
        <f>IF(VLOOKUP($A60,Namen!$B$1:$G$18,5,0)="x","x","")</f>
        <v/>
      </c>
      <c r="K60" s="11" t="str">
        <f>IF(VLOOKUP($A60,Namen!$B$1:$G$18,6,0)="x","x","")</f>
        <v>x</v>
      </c>
    </row>
    <row r="61" spans="1:11" ht="15.65" customHeight="1" x14ac:dyDescent="0.35">
      <c r="A61" s="6" t="s">
        <v>107</v>
      </c>
      <c r="B61" s="6" t="s">
        <v>36</v>
      </c>
      <c r="C61" s="9" t="s">
        <v>42</v>
      </c>
      <c r="D61" s="6" t="s">
        <v>43</v>
      </c>
      <c r="E61" s="12" t="s">
        <v>35</v>
      </c>
      <c r="G61" s="11" t="str">
        <f>IF(VLOOKUP($A61,Namen!$B$1:$G$18,2,0)="x","x","")</f>
        <v>x</v>
      </c>
      <c r="H61" s="11" t="str">
        <f>IF(VLOOKUP($A61,Namen!$B$1:$G$18,3,0)="x","x","")</f>
        <v>x</v>
      </c>
      <c r="I61" s="11" t="str">
        <f>IF(VLOOKUP($A61,Namen!$B$1:$G$18,4,0)="x","x","")</f>
        <v>x</v>
      </c>
      <c r="J61" s="11" t="str">
        <f>IF(VLOOKUP($A61,Namen!$B$1:$G$18,5,0)="x","x","")</f>
        <v/>
      </c>
      <c r="K61" s="11" t="str">
        <f>IF(VLOOKUP($A61,Namen!$B$1:$G$18,6,0)="x","x","")</f>
        <v>x</v>
      </c>
    </row>
    <row r="62" spans="1:11" ht="15.65" customHeight="1" x14ac:dyDescent="0.35">
      <c r="A62" s="6" t="s">
        <v>107</v>
      </c>
      <c r="B62" s="6" t="s">
        <v>107</v>
      </c>
      <c r="C62" s="9" t="s">
        <v>20</v>
      </c>
      <c r="D62" s="6" t="s">
        <v>17</v>
      </c>
      <c r="E62" s="12" t="s">
        <v>18</v>
      </c>
      <c r="G62" s="11" t="str">
        <f>IF(VLOOKUP($A62,Namen!$B$1:$G$18,2,0)="x","x","")</f>
        <v>x</v>
      </c>
      <c r="H62" s="11" t="str">
        <f>IF(VLOOKUP($A62,Namen!$B$1:$G$18,3,0)="x","x","")</f>
        <v>x</v>
      </c>
      <c r="I62" s="11" t="str">
        <f>IF(VLOOKUP($A62,Namen!$B$1:$G$18,4,0)="x","x","")</f>
        <v>x</v>
      </c>
      <c r="J62" s="11" t="str">
        <f>IF(VLOOKUP($A62,Namen!$B$1:$G$18,5,0)="x","x","")</f>
        <v/>
      </c>
      <c r="K62" s="11" t="str">
        <f>IF(VLOOKUP($A62,Namen!$B$1:$G$18,6,0)="x","x","")</f>
        <v>x</v>
      </c>
    </row>
  </sheetData>
  <autoFilter ref="A3:K62" xr:uid="{5CA9D2E5-7738-4BD7-ABDC-499F9A9CD424}">
    <sortState xmlns:xlrd2="http://schemas.microsoft.com/office/spreadsheetml/2017/richdata2" ref="A4:K62">
      <sortCondition ref="A3:A62"/>
    </sortState>
  </autoFilter>
  <hyperlinks>
    <hyperlink ref="C14" r:id="rId1" xr:uid="{BFE226BB-ED40-4808-8D0F-7D82C2E1301C}"/>
    <hyperlink ref="C15" r:id="rId2" xr:uid="{608FAA28-4F43-47FA-88F9-8683F2036E2A}"/>
    <hyperlink ref="C33" r:id="rId3" xr:uid="{96AA61F6-1426-41B7-ADDF-DFB0BC6AABD4}"/>
    <hyperlink ref="C35" r:id="rId4" xr:uid="{2F5419E6-95C5-4BBE-B377-76B54325F0A2}"/>
    <hyperlink ref="C34" r:id="rId5" xr:uid="{06DD8E5E-415B-4C14-93A7-7EEEA5F346C1}"/>
    <hyperlink ref="C49" r:id="rId6" xr:uid="{18450C71-5CB7-4658-93B0-68BD6D65A7DF}"/>
    <hyperlink ref="C30" r:id="rId7" xr:uid="{4A1C2A90-3961-406E-88BF-137B1FF5E945}"/>
    <hyperlink ref="C10" r:id="rId8" xr:uid="{ECFD3F1A-841B-40F3-AC42-8E95E0D23706}"/>
    <hyperlink ref="C26" r:id="rId9" xr:uid="{7368995F-18B5-42D4-AA07-BF4C46B7464C}"/>
    <hyperlink ref="C29" r:id="rId10" xr:uid="{1A68F879-8E13-47B7-BF8D-F84377E042A1}"/>
    <hyperlink ref="C4" r:id="rId11" xr:uid="{1F1597D2-D891-4993-BBED-0E98BA248554}"/>
    <hyperlink ref="C20" r:id="rId12" xr:uid="{56F46FFF-FBC3-4A3E-AC2C-6A5A0288C0D1}"/>
    <hyperlink ref="C11" r:id="rId13" xr:uid="{FADB2AD4-15BE-4FA8-8825-9FD4EE42A06B}"/>
    <hyperlink ref="C16" r:id="rId14" xr:uid="{924E8A26-609C-4402-BEB8-F936A5CE254E}"/>
    <hyperlink ref="C58" r:id="rId15" xr:uid="{9F207F54-3D86-4FF9-8CF8-DC7A09935846}"/>
    <hyperlink ref="C28" r:id="rId16" xr:uid="{298B6854-7E91-4EF4-AECB-C09CFB2CA8A9}"/>
    <hyperlink ref="C44" r:id="rId17" xr:uid="{543C5930-9F45-44F0-8E60-FA3C369398F6}"/>
    <hyperlink ref="C36" r:id="rId18" xr:uid="{3DB20FE0-EFC6-458E-932D-2FA015C8DAC6}"/>
    <hyperlink ref="C8" r:id="rId19" xr:uid="{612A1E8C-21AC-4C59-A8C3-22BC6A9DD9BD}"/>
    <hyperlink ref="C38" r:id="rId20" xr:uid="{517D954D-AF3E-4539-AB9F-0D9FBABC0717}"/>
    <hyperlink ref="C45" r:id="rId21" xr:uid="{024768AF-F053-42C3-A629-AA49F5E32BE0}"/>
    <hyperlink ref="C39" r:id="rId22" xr:uid="{7EBE6FEA-4A97-406D-8D3B-B4772F3FBC09}"/>
    <hyperlink ref="C9" r:id="rId23" xr:uid="{5C87A251-D036-47C6-99F0-3AAC39E576ED}"/>
    <hyperlink ref="C23" r:id="rId24" xr:uid="{329120DB-E889-4E33-916B-6F4E625035A0}"/>
    <hyperlink ref="C6" r:id="rId25" xr:uid="{B58B2A5A-60A9-4388-A49A-F8103F875E5F}"/>
    <hyperlink ref="C47" r:id="rId26" xr:uid="{42230D97-9549-4E7A-B3CB-17D869BB4A08}"/>
    <hyperlink ref="C12" r:id="rId27" xr:uid="{437B7C76-E32D-4924-8463-76C56130F491}"/>
    <hyperlink ref="C41" r:id="rId28" xr:uid="{57703CAD-570F-4AF9-9ED8-A28AD96DEACC}"/>
    <hyperlink ref="C25" r:id="rId29" xr:uid="{C9D79CE2-1224-4341-B56C-3119105EE24A}"/>
    <hyperlink ref="C59" r:id="rId30" xr:uid="{DAC5D9F9-52D5-40C4-9A3F-079D8E98AAEE}"/>
    <hyperlink ref="C62" r:id="rId31" xr:uid="{DBF8422A-D92D-4C68-AE19-A526A4270AC1}"/>
    <hyperlink ref="C7" r:id="rId32" xr:uid="{CE6997D2-9A5F-4493-9317-A1D37D9CB49A}"/>
    <hyperlink ref="C31" r:id="rId33" xr:uid="{22DCC348-D919-4966-8592-C6B592DD7C69}"/>
    <hyperlink ref="C48" r:id="rId34" xr:uid="{76401473-0307-47E2-9BC8-E8297583D03C}"/>
    <hyperlink ref="C61" r:id="rId35" xr:uid="{81144C5D-D80C-44A4-856F-24AE6A709E4D}"/>
    <hyperlink ref="C50" r:id="rId36" xr:uid="{18BE9954-DDC5-4FE4-BA69-C8445CBFC7DA}"/>
    <hyperlink ref="C46" r:id="rId37" xr:uid="{CE6FAF42-4DA3-4F21-B24D-0035FCE51224}"/>
    <hyperlink ref="C24" r:id="rId38" xr:uid="{428C3437-9AEB-4326-9B4B-346C8A760BFD}"/>
    <hyperlink ref="C53" r:id="rId39" xr:uid="{41AF0036-3F18-472F-80C6-52DFA3CED1FA}"/>
    <hyperlink ref="C40" r:id="rId40" xr:uid="{5F982B9A-644E-46C9-91A8-49BCA3DABEE2}"/>
    <hyperlink ref="C42" r:id="rId41" xr:uid="{54E5C515-7678-4AA9-95C3-81ADAE82AD67}"/>
    <hyperlink ref="C43" r:id="rId42" xr:uid="{DF783E83-F94B-45A1-B84D-5A061E1FA531}"/>
    <hyperlink ref="C27" r:id="rId43" xr:uid="{1E1EDABA-E0EA-40DE-A444-B7F7A25597BE}"/>
    <hyperlink ref="C51" r:id="rId44" xr:uid="{980619AE-169B-4196-A652-7207CC351A15}"/>
    <hyperlink ref="C5" r:id="rId45" xr:uid="{ECD838E8-AEAC-41CD-8E2B-7D6D61735603}"/>
    <hyperlink ref="C21" r:id="rId46" xr:uid="{24E301E4-228F-4697-B98F-3780340F046F}"/>
    <hyperlink ref="C22" r:id="rId47" xr:uid="{F17AF07E-C197-4CB7-A8BC-7E5EF79E5F63}"/>
    <hyperlink ref="C17" r:id="rId48" xr:uid="{EF4EE276-751C-4AF1-A74E-422EE75F3511}"/>
    <hyperlink ref="C60" r:id="rId49" xr:uid="{B8920788-64B3-462E-8438-46FCCF815B21}"/>
    <hyperlink ref="C52" r:id="rId50" xr:uid="{18FE9DAD-F27A-45D8-81B7-1CFA68F24501}"/>
    <hyperlink ref="C13" r:id="rId51" xr:uid="{DC3B939B-6DD5-49C7-BEA8-5A54B341E5BC}"/>
    <hyperlink ref="C32" r:id="rId52" xr:uid="{9EBBA20C-B816-45DC-8B87-14925C6350AA}"/>
    <hyperlink ref="C19" r:id="rId53" xr:uid="{5BEE3285-7E32-406C-89CD-26FE5EDB7A5C}"/>
    <hyperlink ref="C57" r:id="rId54" xr:uid="{58E7B22B-CFB1-4312-84F8-1CF6044D2ED4}"/>
    <hyperlink ref="C54" r:id="rId55" xr:uid="{02233EA2-60AB-4273-A723-2CEBB8D24D8F}"/>
    <hyperlink ref="C18" r:id="rId56" xr:uid="{E22CB020-681A-4B41-B67B-D51BDC6B8541}"/>
    <hyperlink ref="C55" r:id="rId57" xr:uid="{BE169599-DF7E-46FE-9A18-99387213D6E8}"/>
    <hyperlink ref="C56" r:id="rId58" xr:uid="{A3E5A98A-F4FA-4C7B-B9CB-B232455F8472}"/>
  </hyperlinks>
  <pageMargins left="0.7" right="0.7" top="0.78740157499999996" bottom="0.78740157499999996" header="0.3" footer="0.3"/>
  <pageSetup paperSize="9" orientation="portrait" r:id="rId59"/>
  <drawing r:id="rId60"/>
  <extLst>
    <ext xmlns:x14="http://schemas.microsoft.com/office/spreadsheetml/2009/9/main" uri="{CCE6A557-97BC-4b89-ADB6-D9C93CAAB3DF}">
      <x14:dataValidations xmlns:xm="http://schemas.microsoft.com/office/excel/2006/main" count="2">
        <x14:dataValidation type="list" allowBlank="1" showInputMessage="1" showErrorMessage="1" xr:uid="{A9B38152-1D55-4D78-98FF-F95473A6D43F}">
          <x14:formula1>
            <xm:f>Namen!$B:$B</xm:f>
          </x14:formula1>
          <xm:sqref>A4:A1048576</xm:sqref>
        </x14:dataValidation>
        <x14:dataValidation type="list" allowBlank="1" showInputMessage="1" showErrorMessage="1" xr:uid="{47A14E6E-D6FB-49F4-8CEC-779775C6256D}">
          <x14:formula1>
            <xm:f>Namen!$I:$I</xm:f>
          </x14:formula1>
          <xm:sqref>B4:B1048576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3EAB3-CB6A-4593-9945-63C299DB44D4}">
  <dimension ref="A1:I24"/>
  <sheetViews>
    <sheetView workbookViewId="0">
      <selection activeCell="F17" sqref="F17"/>
    </sheetView>
  </sheetViews>
  <sheetFormatPr baseColWidth="10" defaultRowHeight="14.5" x14ac:dyDescent="0.35"/>
  <cols>
    <col min="1" max="2" width="22.1796875" customWidth="1"/>
    <col min="3" max="7" width="11.54296875" style="4"/>
    <col min="8" max="9" width="22.1796875" customWidth="1"/>
  </cols>
  <sheetData>
    <row r="1" spans="1:9" s="3" customFormat="1" x14ac:dyDescent="0.35">
      <c r="A1" s="1" t="s">
        <v>137</v>
      </c>
      <c r="B1" s="2"/>
      <c r="C1" s="5" t="s">
        <v>30</v>
      </c>
      <c r="D1" s="5" t="s">
        <v>34</v>
      </c>
      <c r="E1" s="5" t="s">
        <v>29</v>
      </c>
      <c r="F1" s="5" t="s">
        <v>31</v>
      </c>
      <c r="G1" s="5" t="s">
        <v>32</v>
      </c>
      <c r="H1" s="1" t="s">
        <v>112</v>
      </c>
      <c r="I1" s="3" t="s">
        <v>7</v>
      </c>
    </row>
    <row r="2" spans="1:9" x14ac:dyDescent="0.35">
      <c r="B2" s="6" t="s">
        <v>97</v>
      </c>
      <c r="E2" s="4" t="s">
        <v>33</v>
      </c>
      <c r="H2" s="6"/>
      <c r="I2" s="6" t="s">
        <v>106</v>
      </c>
    </row>
    <row r="3" spans="1:9" x14ac:dyDescent="0.35">
      <c r="B3" s="6" t="s">
        <v>106</v>
      </c>
      <c r="C3" s="4" t="s">
        <v>33</v>
      </c>
      <c r="D3" s="4" t="s">
        <v>33</v>
      </c>
      <c r="E3" s="4" t="s">
        <v>33</v>
      </c>
      <c r="F3" s="4" t="s">
        <v>33</v>
      </c>
      <c r="G3" s="4" t="s">
        <v>33</v>
      </c>
      <c r="H3" s="6"/>
      <c r="I3" s="6" t="s">
        <v>92</v>
      </c>
    </row>
    <row r="4" spans="1:9" x14ac:dyDescent="0.35">
      <c r="B4" s="6" t="s">
        <v>109</v>
      </c>
      <c r="C4" s="4" t="s">
        <v>33</v>
      </c>
      <c r="D4" s="4" t="s">
        <v>33</v>
      </c>
      <c r="G4" s="4" t="s">
        <v>33</v>
      </c>
      <c r="H4" s="6"/>
      <c r="I4" s="6" t="s">
        <v>75</v>
      </c>
    </row>
    <row r="5" spans="1:9" x14ac:dyDescent="0.35">
      <c r="B5" s="6" t="s">
        <v>110</v>
      </c>
      <c r="C5" s="4" t="s">
        <v>33</v>
      </c>
      <c r="D5" s="4" t="s">
        <v>33</v>
      </c>
      <c r="E5" s="4" t="s">
        <v>33</v>
      </c>
      <c r="F5" s="4" t="s">
        <v>33</v>
      </c>
      <c r="G5" s="4" t="s">
        <v>33</v>
      </c>
      <c r="H5" s="6"/>
      <c r="I5" s="6" t="s">
        <v>96</v>
      </c>
    </row>
    <row r="6" spans="1:9" x14ac:dyDescent="0.35">
      <c r="B6" t="s">
        <v>138</v>
      </c>
      <c r="E6" s="4" t="s">
        <v>33</v>
      </c>
      <c r="H6" s="6"/>
      <c r="I6" t="s">
        <v>116</v>
      </c>
    </row>
    <row r="7" spans="1:9" x14ac:dyDescent="0.35">
      <c r="B7" s="6" t="s">
        <v>39</v>
      </c>
      <c r="C7" s="4" t="s">
        <v>33</v>
      </c>
      <c r="D7" s="4" t="s">
        <v>33</v>
      </c>
      <c r="G7" s="4" t="s">
        <v>33</v>
      </c>
      <c r="H7" s="6"/>
      <c r="I7" t="s">
        <v>117</v>
      </c>
    </row>
    <row r="8" spans="1:9" x14ac:dyDescent="0.35">
      <c r="B8" s="6" t="s">
        <v>61</v>
      </c>
      <c r="C8" s="4" t="s">
        <v>33</v>
      </c>
      <c r="E8" s="4" t="s">
        <v>33</v>
      </c>
      <c r="H8" s="6"/>
      <c r="I8" t="s">
        <v>118</v>
      </c>
    </row>
    <row r="9" spans="1:9" x14ac:dyDescent="0.35">
      <c r="B9" s="6" t="s">
        <v>56</v>
      </c>
      <c r="C9" s="4" t="s">
        <v>33</v>
      </c>
      <c r="D9" s="4" t="s">
        <v>33</v>
      </c>
      <c r="G9" s="4" t="s">
        <v>33</v>
      </c>
      <c r="H9" s="6"/>
      <c r="I9" t="s">
        <v>119</v>
      </c>
    </row>
    <row r="10" spans="1:9" x14ac:dyDescent="0.35">
      <c r="B10" s="6" t="s">
        <v>89</v>
      </c>
      <c r="C10" s="4" t="s">
        <v>33</v>
      </c>
      <c r="G10" s="4" t="s">
        <v>33</v>
      </c>
      <c r="H10" s="6"/>
      <c r="I10" s="6" t="s">
        <v>113</v>
      </c>
    </row>
    <row r="11" spans="1:9" x14ac:dyDescent="0.35">
      <c r="B11" s="6" t="s">
        <v>37</v>
      </c>
      <c r="C11" s="4" t="s">
        <v>33</v>
      </c>
      <c r="D11" s="4" t="s">
        <v>33</v>
      </c>
      <c r="E11" s="4" t="s">
        <v>33</v>
      </c>
      <c r="F11" s="4" t="s">
        <v>33</v>
      </c>
      <c r="G11" s="4" t="s">
        <v>33</v>
      </c>
      <c r="H11" s="6"/>
      <c r="I11" s="6" t="s">
        <v>114</v>
      </c>
    </row>
    <row r="12" spans="1:9" x14ac:dyDescent="0.35">
      <c r="B12" s="6" t="s">
        <v>108</v>
      </c>
      <c r="C12" s="4" t="s">
        <v>33</v>
      </c>
      <c r="E12" s="4" t="s">
        <v>33</v>
      </c>
      <c r="H12" s="6"/>
      <c r="I12" t="s">
        <v>120</v>
      </c>
    </row>
    <row r="13" spans="1:9" x14ac:dyDescent="0.35">
      <c r="B13" s="6" t="s">
        <v>27</v>
      </c>
      <c r="C13" s="4" t="s">
        <v>33</v>
      </c>
      <c r="E13" s="4" t="s">
        <v>33</v>
      </c>
      <c r="F13" s="4" t="s">
        <v>33</v>
      </c>
      <c r="H13" s="6"/>
      <c r="I13" s="6" t="s">
        <v>115</v>
      </c>
    </row>
    <row r="14" spans="1:9" x14ac:dyDescent="0.35">
      <c r="B14" s="6" t="s">
        <v>95</v>
      </c>
      <c r="C14" s="4" t="s">
        <v>33</v>
      </c>
      <c r="E14" s="4" t="s">
        <v>33</v>
      </c>
      <c r="G14" s="4" t="s">
        <v>33</v>
      </c>
      <c r="H14" s="6"/>
      <c r="I14" t="s">
        <v>121</v>
      </c>
    </row>
    <row r="15" spans="1:9" x14ac:dyDescent="0.35">
      <c r="B15" s="6" t="s">
        <v>131</v>
      </c>
      <c r="H15" s="6"/>
      <c r="I15" t="s">
        <v>122</v>
      </c>
    </row>
    <row r="16" spans="1:9" x14ac:dyDescent="0.35">
      <c r="B16" s="6" t="s">
        <v>25</v>
      </c>
      <c r="C16" s="4" t="s">
        <v>33</v>
      </c>
      <c r="D16" s="4" t="s">
        <v>33</v>
      </c>
      <c r="G16" s="4" t="s">
        <v>33</v>
      </c>
      <c r="H16" s="6"/>
      <c r="I16" t="s">
        <v>84</v>
      </c>
    </row>
    <row r="17" spans="2:9" x14ac:dyDescent="0.35">
      <c r="B17" s="6" t="s">
        <v>111</v>
      </c>
      <c r="C17" s="4" t="s">
        <v>33</v>
      </c>
      <c r="D17" s="4" t="s">
        <v>33</v>
      </c>
      <c r="E17" s="4" t="s">
        <v>33</v>
      </c>
      <c r="F17" s="4" t="s">
        <v>33</v>
      </c>
      <c r="G17" s="4" t="s">
        <v>33</v>
      </c>
      <c r="H17" s="6"/>
      <c r="I17" s="6" t="s">
        <v>123</v>
      </c>
    </row>
    <row r="18" spans="2:9" x14ac:dyDescent="0.35">
      <c r="B18" s="6" t="s">
        <v>107</v>
      </c>
      <c r="C18" s="4" t="s">
        <v>33</v>
      </c>
      <c r="D18" s="4" t="s">
        <v>33</v>
      </c>
      <c r="E18" s="4" t="s">
        <v>33</v>
      </c>
      <c r="G18" s="4" t="s">
        <v>33</v>
      </c>
      <c r="I18" s="6" t="s">
        <v>59</v>
      </c>
    </row>
    <row r="19" spans="2:9" x14ac:dyDescent="0.35">
      <c r="I19" s="6" t="s">
        <v>107</v>
      </c>
    </row>
    <row r="20" spans="2:9" x14ac:dyDescent="0.35">
      <c r="I20" s="6" t="s">
        <v>36</v>
      </c>
    </row>
    <row r="21" spans="2:9" x14ac:dyDescent="0.35">
      <c r="I21" t="s">
        <v>132</v>
      </c>
    </row>
    <row r="24" spans="2:9" x14ac:dyDescent="0.35">
      <c r="I24" s="6"/>
    </row>
  </sheetData>
  <sortState xmlns:xlrd2="http://schemas.microsoft.com/office/spreadsheetml/2017/richdata2" ref="B1:B24">
    <sortCondition ref="B1:B24"/>
  </sortState>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Disclaimer</vt:lpstr>
      <vt:lpstr>Datenquellen</vt:lpstr>
      <vt:lpstr>Daten</vt:lpstr>
      <vt:lpstr>Namen</vt:lpstr>
    </vt:vector>
  </TitlesOfParts>
  <Company>NVBW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Fetzer, Thomas</dc:creator>
  <cp:lastModifiedBy>Remmers, Julia</cp:lastModifiedBy>
  <dcterms:created xsi:type="dcterms:W3CDTF">2026-01-27T13:54:48Z</dcterms:created>
  <dcterms:modified xsi:type="dcterms:W3CDTF">2026-10-14T14:58:17Z</dcterms:modified>
</cp:coreProperties>
</file>